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OneDrive\Dao Tao\ENGLISH\AVKC_NAMHOC_2025_2026_HK1\DS THI\"/>
    </mc:Choice>
  </mc:AlternateContent>
  <bookViews>
    <workbookView xWindow="240" yWindow="780" windowWidth="11280" windowHeight="735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23" r:id="rId6"/>
    <sheet name="Phòng Tòa Nhà E (204)" sheetId="21" r:id="rId7"/>
    <sheet name="Phòng Tòa Nhà E (205)" sheetId="22" r:id="rId8"/>
  </sheets>
  <definedNames>
    <definedName name="_Fill" localSheetId="6" hidden="1">#REF!</definedName>
    <definedName name="_Fill" localSheetId="7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E (204)'!$1:$7</definedName>
    <definedName name="_xlnm.Print_Titles" localSheetId="7">'Phòng Tòa Nhà E (205)'!$1:$7</definedName>
  </definedNames>
  <calcPr calcId="162913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<sst xmlns="http://schemas.openxmlformats.org/spreadsheetml/2006/main" count="1284" uniqueCount="232">
  <si>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</si>
  <si>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</si>
  <si>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</si>
  <si>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</si>
  <si>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</si>
  <si>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</si>
  <si>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</si>
  <si>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</si>
  <si>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</si>
  <si>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</si>
  <si>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</si>
  <si>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</si>
  <si>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</si>
  <si>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</si>
  <si>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</si>
  <si>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</si>
  <si>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</si>
  <si>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</si>
  <si>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</si>
  <si>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</si>
  <si>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</si>
  <si>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</si>
  <si>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</si>
  <si>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</si>
  <si>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</si>
  <si>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</si>
  <si>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</si>
  <si>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</si>
  <si>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</si>
  <si>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</si>
  <si>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</si>
  <si>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</si>
  <si>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</si>
  <si>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</si>
  <si>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</si>
  <si>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</si>
  <si>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</si>
  <si>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</si>
  <si>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</si>
  <si>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</si>
  <si>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</si>
  <si>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</si>
  <si>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</si>
  <si>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</si>
  <si>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</si>
  <si>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</si>
  <si>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</si>
  <si>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</si>
  <si>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</si>
  <si>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</si>
  <si>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</si>
  <si>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</si>
  <si>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</si>
  <si>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</si>
  <si>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</si>
  <si>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</si>
  <si>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</si>
  <si>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</si>
  <si>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</si>
  <si>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</si>
  <si>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</si>
  <si>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</si>
  <si>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</si>
  <si>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</si>
  <si>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</si>
  <si>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</si>
  <si>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</si>
  <si>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</si>
  <si>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</si>
  <si>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</si>
  <si>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</si>
  <si>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</si>
  <si>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</si>
  <si>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</si>
  <si>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</si>
  <si>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</si>
  <si>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</si>
  <si>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</si>
  <si>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</si>
  <si>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Nhi</t>
  </si>
  <si>
    <t>Linh</t>
  </si>
  <si>
    <t>Thảo</t>
  </si>
  <si>
    <t>Hiền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</si>
  <si>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</si>
  <si>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</si>
  <si>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</si>
  <si>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</si>
  <si>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Trâm</t>
  </si>
  <si>
    <t>Long</t>
  </si>
  <si>
    <t>Trung</t>
  </si>
  <si>
    <t>Hải</t>
  </si>
  <si>
    <t>Ngọc</t>
  </si>
  <si>
    <t>Trang</t>
  </si>
  <si>
    <t>Thương</t>
  </si>
  <si>
    <t>Châu</t>
  </si>
  <si>
    <t>Đạt</t>
  </si>
  <si>
    <t>Huy</t>
  </si>
  <si>
    <t>Dương</t>
  </si>
  <si>
    <t>Hoa</t>
  </si>
  <si>
    <t>Lan</t>
  </si>
  <si>
    <t>Nhung</t>
  </si>
  <si>
    <t>Huyền</t>
  </si>
  <si>
    <t>Lam</t>
  </si>
  <si>
    <t>Nguyên</t>
  </si>
  <si>
    <t>Tùng</t>
  </si>
  <si>
    <t>Nghĩa</t>
  </si>
  <si>
    <t>Ánh</t>
  </si>
  <si>
    <t>Bảo</t>
  </si>
  <si>
    <t>Hoàng Bảo</t>
  </si>
  <si>
    <t>Nhân</t>
  </si>
  <si>
    <t>Thy</t>
  </si>
  <si>
    <t>Trinh</t>
  </si>
  <si>
    <t>Khang</t>
  </si>
  <si>
    <t>Trường</t>
  </si>
  <si>
    <t>Nguyễn Tường</t>
  </si>
  <si>
    <t>Khải</t>
  </si>
  <si>
    <t>Phát</t>
  </si>
  <si>
    <t>Hường</t>
  </si>
  <si>
    <t>Nguyễn Tuyết</t>
  </si>
  <si>
    <t>Trần Ngọc</t>
  </si>
  <si>
    <t>Phan Thành</t>
  </si>
  <si>
    <t>Thuật</t>
  </si>
  <si>
    <t>Trần Hữu</t>
  </si>
  <si>
    <t>Võ Thanh</t>
  </si>
  <si>
    <t>Tam</t>
  </si>
  <si>
    <t>Nguyễn Mạnh</t>
  </si>
  <si>
    <t>Nguyễn Hiền</t>
  </si>
  <si>
    <t>Tạ Quang</t>
  </si>
  <si>
    <t>Đặng Thùy</t>
  </si>
  <si>
    <t>K27NAD</t>
  </si>
  <si>
    <t>K27YDD</t>
  </si>
  <si>
    <t>Hoàng Nam</t>
  </si>
  <si>
    <t>253</t>
  </si>
  <si>
    <t>Tòa Nhà E (204)</t>
  </si>
  <si>
    <t>Tòa Nhà E (205)</t>
  </si>
  <si>
    <t>K29VJ-YDD</t>
  </si>
  <si>
    <t>K29YDD</t>
  </si>
  <si>
    <t>K29NAB</t>
  </si>
  <si>
    <t>K29NAD</t>
  </si>
  <si>
    <t>K30NAB</t>
  </si>
  <si>
    <t>K30NTB</t>
  </si>
  <si>
    <t>K30NTD</t>
  </si>
  <si>
    <t>K30NTT</t>
  </si>
  <si>
    <t>Phạm Công</t>
  </si>
  <si>
    <t>ĐẠI HỌC DUY TÂN</t>
  </si>
  <si>
    <t>DANH SÁCH SINH VIÊN DỰ THI KTHP 2025-2026</t>
  </si>
  <si>
    <t>30206554520</t>
  </si>
  <si>
    <t>30216246765</t>
  </si>
  <si>
    <t>30203563642</t>
  </si>
  <si>
    <t>30206533677</t>
  </si>
  <si>
    <t>Nguyễn Thị Kim</t>
  </si>
  <si>
    <t>JAP 102 A</t>
  </si>
  <si>
    <t>30216243940</t>
  </si>
  <si>
    <t>Nguyễn Văn Chí</t>
  </si>
  <si>
    <t>27215153364</t>
  </si>
  <si>
    <t>Nguyễn Vũ Tấn</t>
  </si>
  <si>
    <t>30206250128</t>
  </si>
  <si>
    <t>Trần Thị Thuỳ</t>
  </si>
  <si>
    <t>Lê Thị Phước</t>
  </si>
  <si>
    <t>27216353270</t>
  </si>
  <si>
    <t>Nguyễn Đặng</t>
  </si>
  <si>
    <t>30206563624</t>
  </si>
  <si>
    <t>Nguyễn Thị Thu</t>
  </si>
  <si>
    <t>29216255650</t>
  </si>
  <si>
    <t>30216235529</t>
  </si>
  <si>
    <t>29216248581</t>
  </si>
  <si>
    <t>30216254342</t>
  </si>
  <si>
    <t>Bùi Nhất</t>
  </si>
  <si>
    <t>30206234277</t>
  </si>
  <si>
    <t>Phan Thị Thanh</t>
  </si>
  <si>
    <t>Trần Thị Mỹ</t>
  </si>
  <si>
    <t>29218162984</t>
  </si>
  <si>
    <t>Đinh Ngọc Thăng</t>
  </si>
  <si>
    <t>30216239835</t>
  </si>
  <si>
    <t>Nguyễn Công Hiếu</t>
  </si>
  <si>
    <t>30216253103</t>
  </si>
  <si>
    <t>Dương Duy</t>
  </si>
  <si>
    <t>30204650144</t>
  </si>
  <si>
    <t>Nguyễn Thị Tuyết</t>
  </si>
  <si>
    <t>30206263917</t>
  </si>
  <si>
    <t>Thái Thị Hồng</t>
  </si>
  <si>
    <t>30206558975</t>
  </si>
  <si>
    <t>Đinh Thị Hồng</t>
  </si>
  <si>
    <t>30216264784</t>
  </si>
  <si>
    <t>23213211816</t>
  </si>
  <si>
    <t>30206253314</t>
  </si>
  <si>
    <t>Huỳnh Nguyễn Ngọc</t>
  </si>
  <si>
    <t>30216232214</t>
  </si>
  <si>
    <t>Lương Nhị Thương</t>
  </si>
  <si>
    <t>29206245123</t>
  </si>
  <si>
    <t>Nguyễn Vũ Uyên</t>
  </si>
  <si>
    <t>30206633133</t>
  </si>
  <si>
    <t>Phan Thị Mỹ</t>
  </si>
  <si>
    <t>30206254430</t>
  </si>
  <si>
    <t>27215145886</t>
  </si>
  <si>
    <t>Đặng Huỳnh Duy</t>
  </si>
  <si>
    <t>30216230258</t>
  </si>
  <si>
    <t>Đỗ Gia</t>
  </si>
  <si>
    <t>30216258739</t>
  </si>
  <si>
    <t>29204950462</t>
  </si>
  <si>
    <t>JAP 102 C</t>
  </si>
  <si>
    <t>30206534441</t>
  </si>
  <si>
    <t>Hồ Thị Ngọc</t>
  </si>
  <si>
    <t>29207147309</t>
  </si>
  <si>
    <t>Hà Thị Thu</t>
  </si>
  <si>
    <t>30208158004</t>
  </si>
  <si>
    <t>Trần Thị Kim</t>
  </si>
  <si>
    <t>30206525056</t>
  </si>
  <si>
    <t>Nguyễn Thị Diệu</t>
  </si>
  <si>
    <t>30206720809</t>
  </si>
  <si>
    <t>Lê Thị Hoàng</t>
  </si>
  <si>
    <t>30206652116</t>
  </si>
  <si>
    <t>30206552286</t>
  </si>
  <si>
    <t>Đậu Thị Ái</t>
  </si>
  <si>
    <t>29207165716</t>
  </si>
  <si>
    <t>Nguyễn Trần Thảo</t>
  </si>
  <si>
    <t>29207363702</t>
  </si>
  <si>
    <t>Nguyễn Thị Hồng</t>
  </si>
  <si>
    <t>30206554751</t>
  </si>
  <si>
    <t>Phan Thị Như</t>
  </si>
  <si>
    <t>30206545879</t>
  </si>
  <si>
    <t>30206554787</t>
  </si>
  <si>
    <t>Nguyễn Ngọc Thu</t>
  </si>
  <si>
    <t>30206523970</t>
  </si>
  <si>
    <t>30216564855</t>
  </si>
  <si>
    <t>Tòa Nhà E (205)-253-23</t>
  </si>
  <si>
    <t>Tòa Nhà E (204)-253-22</t>
  </si>
  <si>
    <t>(LỚP: JAP 102 (A-C))</t>
  </si>
  <si>
    <t>MÔN :Nhật Ngữ Sơ Cấp 2* MÃ MÔN:JAP102</t>
  </si>
  <si>
    <t>Thời gian:13h30 - Ngày 10/10/2025 - Phòng: Tòa Nhà E (204) - cơ sở:  Hòa Khánh Nam</t>
  </si>
  <si>
    <t>ENG-JAP102-Suat 13h30 - Ngày 10/10/2025</t>
  </si>
  <si>
    <t>Thời gian:13h30 - Ngày 10/10/2025 - Phòng: Tòa Nhà E (205) - cơ sở: 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</si>
</sst>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0.0##"/>
    <numFmt numFmtId="194" formatCode="&quot;$&quot;#,##0_);\(&quot;$&quot;#,##0\)"/>
    <numFmt numFmtId="195" formatCode="#,##0\ &quot;$&quot;_);[Red]\(#,##0\ &quot;$&quot;\)"/>
    <numFmt numFmtId="196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168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4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5" fontId="53" fillId="0" borderId="0" applyFont="0" applyFill="0" applyBorder="0" applyAlignment="0" applyProtection="0"/>
    <xf numFmtId="186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83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19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90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1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168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9" fontId="48" fillId="0" borderId="0" applyFont="0" applyFill="0" applyBorder="0" applyAlignment="0" applyProtection="0"/>
    <xf numFmtId="180" fontId="48" fillId="0" borderId="0" applyFont="0" applyFill="0" applyBorder="0" applyAlignment="0" applyProtection="0"/>
    <xf numFmtId="0" fontId="49" fillId="0" borderId="0"/>
    <xf numFmtId="0" fontId="50" fillId="0" borderId="0"/>
    <xf numFmtId="181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2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3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3" fontId="78" fillId="0" borderId="0"/>
    <xf numFmtId="177" fontId="42" fillId="0" borderId="0" applyProtection="0"/>
    <xf numFmtId="193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5" fontId="178" fillId="0" borderId="0" applyFont="0" applyFill="0" applyBorder="0" applyAlignment="0" applyProtection="0"/>
    <xf numFmtId="168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4" fontId="180" fillId="0" borderId="17">
      <alignment horizontal="left" vertical="top"/>
    </xf>
    <xf numFmtId="191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3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3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1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88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 applyAlignment="1"/>
    <xf numFmtId="14" fontId="13" fillId="0" borderId="0" xfId="113" applyNumberFormat="1" applyFont="1" applyBorder="1" applyAlignme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Border="1" applyAlignment="1">
      <alignment horizontal="left"/>
    </xf>
    <xf numFmtId="0" fontId="18" fillId="0" borderId="0" xfId="113" applyFont="1" applyBorder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NumberFormat="1" applyFont="1" applyBorder="1" applyAlignment="1">
      <alignment horizontal="center"/>
    </xf>
    <xf numFmtId="0" fontId="17" fillId="0" borderId="0" xfId="113" applyFont="1" applyBorder="1" applyAlignment="1"/>
    <xf numFmtId="0" fontId="68" fillId="0" borderId="0" xfId="0" applyFont="1" applyAlignment="1"/>
    <xf numFmtId="0" fontId="0" fillId="0" borderId="0" xfId="0" applyAlignment="1"/>
    <xf numFmtId="0" fontId="15" fillId="0" borderId="0" xfId="113" applyFont="1" applyBorder="1" applyAlignment="1"/>
    <xf numFmtId="0" fontId="16" fillId="0" borderId="0" xfId="113" applyFont="1" applyAlignment="1"/>
    <xf numFmtId="0" fontId="68" fillId="0" borderId="5" xfId="0" applyFont="1" applyBorder="1"/>
    <xf numFmtId="0" fontId="68" fillId="0" borderId="8" xfId="0" applyFont="1" applyBorder="1"/>
    <xf numFmtId="0" fontId="69" fillId="0" borderId="8" xfId="113" applyNumberFormat="1" applyFont="1" applyBorder="1" applyAlignment="1">
      <alignment horizontal="center"/>
    </xf>
    <xf numFmtId="0" fontId="69" fillId="0" borderId="11" xfId="113" applyNumberFormat="1" applyFont="1" applyBorder="1" applyAlignment="1"/>
    <xf numFmtId="0" fontId="69" fillId="0" borderId="12" xfId="113" applyNumberFormat="1" applyFont="1" applyBorder="1" applyAlignment="1"/>
    <xf numFmtId="0" fontId="68" fillId="0" borderId="0" xfId="0" applyFont="1" applyAlignment="1">
      <alignment horizontal="center"/>
    </xf>
    <xf numFmtId="0" fontId="70" fillId="0" borderId="0" xfId="0" applyFont="1" applyAlignment="1"/>
    <xf numFmtId="0" fontId="70" fillId="0" borderId="0" xfId="0" applyFont="1"/>
    <xf numFmtId="0" fontId="69" fillId="0" borderId="13" xfId="113" applyNumberFormat="1" applyFont="1" applyBorder="1" applyAlignment="1"/>
    <xf numFmtId="0" fontId="69" fillId="0" borderId="14" xfId="113" applyNumberFormat="1" applyFont="1" applyBorder="1" applyAlignment="1"/>
    <xf numFmtId="14" fontId="63" fillId="0" borderId="0" xfId="113" applyNumberFormat="1" applyFont="1" applyAlignment="1"/>
    <xf numFmtId="9" fontId="64" fillId="5" borderId="3" xfId="113" applyNumberFormat="1" applyFont="1" applyFill="1" applyBorder="1" applyAlignment="1">
      <alignment horizontal="right" wrapText="1"/>
    </xf>
    <xf numFmtId="0" fontId="68" fillId="0" borderId="0" xfId="0" applyFont="1" applyBorder="1" applyAlignment="1"/>
    <xf numFmtId="0" fontId="68" fillId="0" borderId="10" xfId="0" applyFont="1" applyBorder="1"/>
    <xf numFmtId="0" fontId="69" fillId="0" borderId="10" xfId="113" applyNumberFormat="1" applyFont="1" applyBorder="1" applyAlignment="1">
      <alignment horizontal="center"/>
    </xf>
    <xf numFmtId="0" fontId="69" fillId="0" borderId="15" xfId="113" applyNumberFormat="1" applyFont="1" applyBorder="1" applyAlignment="1"/>
    <xf numFmtId="0" fontId="69" fillId="0" borderId="16" xfId="113" applyNumberFormat="1" applyFont="1" applyBorder="1" applyAlignment="1"/>
    <xf numFmtId="49" fontId="63" fillId="0" borderId="0" xfId="113" applyNumberFormat="1" applyFont="1" applyBorder="1" applyAlignment="1"/>
    <xf numFmtId="49" fontId="16" fillId="0" borderId="0" xfId="113" applyNumberFormat="1" applyFont="1" applyBorder="1" applyAlignment="1"/>
    <xf numFmtId="1" fontId="13" fillId="0" borderId="0" xfId="113" applyNumberFormat="1" applyFont="1" applyBorder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 applyBorder="1"/>
    <xf numFmtId="0" fontId="101" fillId="0" borderId="0" xfId="113" applyFont="1" applyBorder="1" applyAlignme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68" fillId="38" borderId="0" xfId="0" applyFont="1" applyFill="1" applyAlignment="1"/>
    <xf numFmtId="0" fontId="72" fillId="0" borderId="0" xfId="0" applyFont="1" applyFill="1"/>
    <xf numFmtId="0" fontId="68" fillId="0" borderId="0" xfId="0" applyFont="1" applyFill="1"/>
    <xf numFmtId="0" fontId="68" fillId="0" borderId="0" xfId="0" applyFont="1" applyFill="1" applyAlignment="1"/>
    <xf numFmtId="0" fontId="13" fillId="0" borderId="0" xfId="113" applyNumberFormat="1" applyFont="1" applyBorder="1" applyAlignment="1"/>
    <xf numFmtId="0" fontId="16" fillId="0" borderId="0" xfId="0" applyFont="1" applyFill="1"/>
    <xf numFmtId="0" fontId="13" fillId="0" borderId="0" xfId="0" applyFont="1" applyFill="1" applyAlignment="1"/>
    <xf numFmtId="0" fontId="103" fillId="39" borderId="0" xfId="0" applyFont="1" applyFill="1" applyAlignment="1"/>
    <xf numFmtId="0" fontId="103" fillId="39" borderId="0" xfId="119" applyNumberFormat="1" applyFont="1" applyFill="1" applyAlignment="1"/>
    <xf numFmtId="0" fontId="79" fillId="0" borderId="0" xfId="0" applyFont="1" applyFill="1" applyAlignment="1">
      <alignment horizontal="left"/>
    </xf>
    <xf numFmtId="0" fontId="13" fillId="0" borderId="0" xfId="0" applyFont="1" applyFill="1" applyAlignment="1">
      <alignment horizontal="left"/>
    </xf>
    <xf numFmtId="0" fontId="79" fillId="0" borderId="0" xfId="0" applyFont="1" applyFill="1"/>
    <xf numFmtId="0" fontId="104" fillId="39" borderId="0" xfId="119" applyFont="1" applyFill="1" applyAlignment="1">
      <alignment horizontal="center"/>
    </xf>
    <xf numFmtId="0" fontId="79" fillId="0" borderId="3" xfId="133" applyFont="1" applyFill="1" applyBorder="1" applyAlignment="1">
      <alignment horizontal="center"/>
    </xf>
    <xf numFmtId="0" fontId="14" fillId="0" borderId="8" xfId="129" applyFont="1" applyBorder="1" applyAlignment="1" applyProtection="1">
      <alignment horizontal="center"/>
    </xf>
    <xf numFmtId="0" fontId="71" fillId="0" borderId="8" xfId="120" applyNumberFormat="1" applyFont="1" applyFill="1" applyBorder="1" applyAlignment="1" applyProtection="1">
      <alignment horizontal="center" wrapText="1"/>
    </xf>
    <xf numFmtId="0" fontId="71" fillId="0" borderId="11" xfId="120" applyNumberFormat="1" applyFont="1" applyFill="1" applyBorder="1" applyAlignment="1" applyProtection="1">
      <alignment horizontal="left"/>
    </xf>
    <xf numFmtId="0" fontId="71" fillId="0" borderId="12" xfId="120" applyNumberFormat="1" applyFont="1" applyFill="1" applyBorder="1" applyAlignment="1" applyProtection="1">
      <alignment horizontal="left" wrapText="1"/>
    </xf>
    <xf numFmtId="0" fontId="82" fillId="0" borderId="8" xfId="120" applyFont="1" applyBorder="1"/>
    <xf numFmtId="0" fontId="14" fillId="0" borderId="8" xfId="122" applyFont="1" applyBorder="1" applyAlignment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 applyProtection="1">
      <alignment horizontal="center"/>
    </xf>
    <xf numFmtId="0" fontId="82" fillId="0" borderId="10" xfId="120" applyFont="1" applyBorder="1"/>
    <xf numFmtId="0" fontId="14" fillId="0" borderId="10" xfId="122" applyFont="1" applyBorder="1" applyAlignment="1"/>
    <xf numFmtId="0" fontId="65" fillId="0" borderId="18" xfId="129" applyFont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center" wrapText="1"/>
    </xf>
    <xf numFmtId="0" fontId="71" fillId="0" borderId="18" xfId="120" applyNumberFormat="1" applyFont="1" applyFill="1" applyBorder="1" applyAlignment="1" applyProtection="1">
      <alignment horizontal="left"/>
    </xf>
    <xf numFmtId="0" fontId="71" fillId="0" borderId="18" xfId="120" applyNumberFormat="1" applyFont="1" applyFill="1" applyBorder="1" applyAlignment="1" applyProtection="1">
      <alignment horizontal="left" wrapText="1"/>
    </xf>
    <xf numFmtId="0" fontId="71" fillId="0" borderId="18" xfId="120" applyFont="1" applyBorder="1" applyAlignment="1"/>
    <xf numFmtId="0" fontId="82" fillId="0" borderId="18" xfId="120" applyFont="1" applyBorder="1"/>
    <xf numFmtId="0" fontId="14" fillId="0" borderId="18" xfId="122" applyFont="1" applyBorder="1" applyAlignment="1"/>
    <xf numFmtId="0" fontId="13" fillId="0" borderId="0" xfId="129" applyFont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center" wrapText="1"/>
    </xf>
    <xf numFmtId="0" fontId="71" fillId="0" borderId="0" xfId="120" applyNumberFormat="1" applyFont="1" applyFill="1" applyBorder="1" applyAlignment="1" applyProtection="1">
      <alignment horizontal="left"/>
    </xf>
    <xf numFmtId="0" fontId="71" fillId="0" borderId="0" xfId="120" applyNumberFormat="1" applyFont="1" applyFill="1" applyBorder="1" applyAlignment="1" applyProtection="1">
      <alignment horizontal="left" wrapText="1"/>
    </xf>
    <xf numFmtId="0" fontId="71" fillId="0" borderId="0" xfId="120" applyFont="1" applyBorder="1" applyAlignment="1"/>
    <xf numFmtId="0" fontId="82" fillId="0" borderId="0" xfId="120" applyFont="1" applyBorder="1"/>
    <xf numFmtId="0" fontId="14" fillId="0" borderId="0" xfId="122" applyFont="1" applyBorder="1" applyAlignment="1"/>
    <xf numFmtId="0" fontId="14" fillId="0" borderId="0" xfId="122" applyFont="1" applyBorder="1" applyAlignment="1">
      <alignment horizontal="center"/>
    </xf>
    <xf numFmtId="0" fontId="14" fillId="0" borderId="0" xfId="129" applyFont="1" applyBorder="1" applyAlignment="1" applyProtection="1">
      <alignment horizontal="center"/>
    </xf>
    <xf numFmtId="0" fontId="53" fillId="0" borderId="0" xfId="129" applyFont="1" applyBorder="1" applyAlignment="1" applyProtection="1">
      <alignment horizontal="left"/>
    </xf>
    <xf numFmtId="0" fontId="14" fillId="0" borderId="5" xfId="129" applyFont="1" applyBorder="1" applyAlignment="1" applyProtection="1">
      <alignment horizontal="center"/>
    </xf>
    <xf numFmtId="0" fontId="71" fillId="0" borderId="19" xfId="120" applyNumberFormat="1" applyFont="1" applyFill="1" applyBorder="1" applyAlignment="1" applyProtection="1">
      <alignment horizontal="center" wrapText="1"/>
    </xf>
    <xf numFmtId="0" fontId="71" fillId="0" borderId="20" xfId="120" applyNumberFormat="1" applyFont="1" applyFill="1" applyBorder="1" applyAlignment="1" applyProtection="1">
      <alignment horizontal="left"/>
    </xf>
    <xf numFmtId="0" fontId="71" fillId="0" borderId="21" xfId="120" applyNumberFormat="1" applyFont="1" applyFill="1" applyBorder="1" applyAlignment="1" applyProtection="1">
      <alignment horizontal="left" wrapText="1"/>
    </xf>
    <xf numFmtId="0" fontId="82" fillId="0" borderId="5" xfId="120" applyFont="1" applyBorder="1"/>
    <xf numFmtId="0" fontId="14" fillId="0" borderId="5" xfId="122" applyFont="1" applyBorder="1" applyAlignment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0" fillId="0" borderId="0" xfId="0" applyFill="1" applyBorder="1"/>
    <xf numFmtId="0" fontId="84" fillId="0" borderId="0" xfId="0" applyFont="1"/>
    <xf numFmtId="0" fontId="106" fillId="0" borderId="8" xfId="120" applyNumberFormat="1" applyFont="1" applyFill="1" applyBorder="1" applyAlignment="1" applyProtection="1">
      <alignment horizontal="center" wrapText="1"/>
    </xf>
    <xf numFmtId="0" fontId="106" fillId="0" borderId="18" xfId="120" applyNumberFormat="1" applyFont="1" applyFill="1" applyBorder="1" applyAlignment="1" applyProtection="1">
      <alignment horizontal="center" wrapText="1"/>
    </xf>
    <xf numFmtId="0" fontId="106" fillId="0" borderId="0" xfId="120" applyNumberFormat="1" applyFont="1" applyFill="1" applyBorder="1" applyAlignment="1" applyProtection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 applyAlignment="1"/>
    <xf numFmtId="0" fontId="106" fillId="0" borderId="0" xfId="120" applyFont="1" applyBorder="1" applyAlignment="1"/>
    <xf numFmtId="0" fontId="53" fillId="0" borderId="0" xfId="129" applyFont="1" applyBorder="1" applyAlignment="1" applyProtection="1">
      <alignment horizontal="center"/>
    </xf>
    <xf numFmtId="0" fontId="79" fillId="0" borderId="0" xfId="120" applyFont="1" applyBorder="1" applyAlignment="1">
      <alignment horizontal="right"/>
    </xf>
    <xf numFmtId="0" fontId="79" fillId="0" borderId="0" xfId="122" applyFont="1" applyBorder="1" applyAlignment="1">
      <alignment horizontal="left"/>
    </xf>
    <xf numFmtId="0" fontId="216" fillId="0" borderId="0" xfId="122" applyFont="1" applyBorder="1" applyAlignment="1">
      <alignment horizontal="center"/>
    </xf>
    <xf numFmtId="0" fontId="217" fillId="0" borderId="0" xfId="122" applyFont="1" applyBorder="1" applyAlignment="1">
      <alignment horizontal="right"/>
    </xf>
    <xf numFmtId="0" fontId="217" fillId="0" borderId="0" xfId="122" applyFont="1" applyBorder="1" applyAlignment="1">
      <alignment horizontal="left"/>
    </xf>
    <xf numFmtId="0" fontId="0" fillId="0" borderId="0" xfId="0"/>
    <xf numFmtId="0" fontId="14" fillId="0" borderId="18" xfId="122" applyFont="1" applyBorder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0" xfId="0" applyFont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Border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9" fontId="21" fillId="0" borderId="3" xfId="113" applyNumberFormat="1" applyFont="1" applyBorder="1" applyAlignment="1">
      <alignment horizontal="center" vertical="center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Border="1" applyAlignment="1">
      <alignment horizont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79" fillId="0" borderId="3" xfId="122" applyFont="1" applyFill="1" applyBorder="1" applyAlignment="1">
      <alignment horizontal="center" vertical="center"/>
    </xf>
    <xf numFmtId="0" fontId="79" fillId="0" borderId="3" xfId="122" applyFont="1" applyFill="1" applyBorder="1" applyAlignment="1">
      <alignment horizontal="center" vertical="center" wrapText="1"/>
    </xf>
    <xf numFmtId="0" fontId="79" fillId="0" borderId="30" xfId="122" applyFont="1" applyFill="1" applyBorder="1" applyAlignment="1">
      <alignment horizontal="left" vertical="center"/>
    </xf>
    <xf numFmtId="0" fontId="79" fillId="0" borderId="31" xfId="122" applyFont="1" applyFill="1" applyBorder="1" applyAlignment="1">
      <alignment horizontal="left" vertical="center"/>
    </xf>
    <xf numFmtId="0" fontId="13" fillId="0" borderId="0" xfId="0" applyFont="1" applyFill="1" applyAlignment="1">
      <alignment horizontal="center"/>
    </xf>
    <xf numFmtId="0" fontId="80" fillId="0" borderId="0" xfId="0" applyFont="1" applyFill="1" applyBorder="1" applyAlignment="1">
      <alignment horizontal="center"/>
    </xf>
    <xf numFmtId="0" fontId="81" fillId="0" borderId="0" xfId="0" applyFont="1" applyFill="1" applyAlignment="1">
      <alignment horizontal="left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79" fillId="0" borderId="3" xfId="122" applyFont="1" applyFill="1" applyBorder="1" applyAlignment="1">
      <alignment horizontal="center"/>
    </xf>
    <xf numFmtId="0" fontId="79" fillId="0" borderId="20" xfId="122" applyFont="1" applyFill="1" applyBorder="1" applyAlignment="1">
      <alignment horizontal="center" vertical="center" wrapText="1"/>
    </xf>
    <xf numFmtId="0" fontId="79" fillId="0" borderId="18" xfId="122" applyFont="1" applyFill="1" applyBorder="1" applyAlignment="1">
      <alignment horizontal="center" vertical="center" wrapText="1"/>
    </xf>
    <xf numFmtId="0" fontId="79" fillId="0" borderId="21" xfId="122" applyFont="1" applyFill="1" applyBorder="1" applyAlignment="1">
      <alignment horizontal="center" vertical="center" wrapText="1"/>
    </xf>
    <xf numFmtId="0" fontId="79" fillId="0" borderId="29" xfId="122" applyFont="1" applyFill="1" applyBorder="1" applyAlignment="1">
      <alignment horizontal="center" vertical="center" wrapText="1"/>
    </xf>
    <xf numFmtId="0" fontId="79" fillId="0" borderId="23" xfId="122" applyFont="1" applyFill="1" applyBorder="1" applyAlignment="1">
      <alignment horizontal="center" vertical="center" wrapText="1"/>
    </xf>
    <xf numFmtId="0" fontId="79" fillId="0" borderId="25" xfId="122" applyFont="1" applyFill="1" applyBorder="1" applyAlignment="1">
      <alignment horizontal="center" vertical="center" wrapText="1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0" xfId="0" applyFont="1" applyFill="1" applyAlignment="1">
      <alignment horizontal="center"/>
    </xf>
    <xf numFmtId="0" fontId="105" fillId="0" borderId="0" xfId="0" applyFont="1" applyFill="1" applyAlignment="1">
      <alignment horizontal="center"/>
    </xf>
  </cellXfs>
  <cellStyles count="1103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2 3" xfId="1085"/>
    <cellStyle name="Normal 13" xfId="267"/>
    <cellStyle name="Normal 13 2" xfId="453"/>
    <cellStyle name="Normal 13 3" xfId="1086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7 4" xfId="1087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19 4" xfId="1088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13" xfId="1096"/>
    <cellStyle name="Normal 2 14" xfId="109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0 4" xfId="1089"/>
    <cellStyle name="Normal 21" xfId="525"/>
    <cellStyle name="Normal 21 2" xfId="986"/>
    <cellStyle name="Normal 21 3" xfId="666"/>
    <cellStyle name="Normal 21 4" xfId="1090"/>
    <cellStyle name="Normal 22" xfId="548"/>
    <cellStyle name="Normal 22 2" xfId="987"/>
    <cellStyle name="Normal 22 3" xfId="667"/>
    <cellStyle name="Normal 22 4" xfId="1091"/>
    <cellStyle name="Normal 23" xfId="549"/>
    <cellStyle name="Normal 23 2" xfId="988"/>
    <cellStyle name="Normal 23 3" xfId="668"/>
    <cellStyle name="Normal 23 4" xfId="1092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4 7" xfId="1093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5 7" xfId="1094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 8" xfId="1083"/>
    <cellStyle name="Normal 3 9" xfId="1084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10" xfId="1095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0 2 2 2 2 2 2" xfId="1101"/>
    <cellStyle name="Normal 5 11" xfId="1099"/>
    <cellStyle name="Normal 5 12 2" xfId="703"/>
    <cellStyle name="Normal 5 12 2 2" xfId="889"/>
    <cellStyle name="Normal 5 13" xfId="1100"/>
    <cellStyle name="Normal 5 17" xfId="1102"/>
    <cellStyle name="Normal 5 2" xfId="490"/>
    <cellStyle name="Normal 5 2 2" xfId="491"/>
    <cellStyle name="Normal 5 2 2 2" xfId="708"/>
    <cellStyle name="Normal 5 2 3" xfId="492"/>
    <cellStyle name="Normal 5 2 3 2" xfId="974"/>
    <cellStyle name="Normal 5 2 3 3" xfId="1081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 6" xfId="1080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2 8 2" xfId="1082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88" xfId="109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3"/>
      <c r="AB9" s="124"/>
      <c r="AC9" s="124"/>
      <c r="AD9" s="125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6"/>
      <c r="AB10" s="117"/>
      <c r="AC10" s="117"/>
      <c r="AD10" s="118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6"/>
      <c r="AB11" s="117"/>
      <c r="AC11" s="117"/>
      <c r="AD11" s="118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6"/>
      <c r="AB12" s="117"/>
      <c r="AC12" s="117"/>
      <c r="AD12" s="118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6"/>
      <c r="AB13" s="117"/>
      <c r="AC13" s="117"/>
      <c r="AD13" s="118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6"/>
      <c r="AB14" s="117"/>
      <c r="AC14" s="117"/>
      <c r="AD14" s="118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6"/>
      <c r="AB15" s="117"/>
      <c r="AC15" s="117"/>
      <c r="AD15" s="118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6"/>
      <c r="AB16" s="117"/>
      <c r="AC16" s="117"/>
      <c r="AD16" s="118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6"/>
      <c r="AB17" s="117"/>
      <c r="AC17" s="117"/>
      <c r="AD17" s="118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6"/>
      <c r="AB18" s="117"/>
      <c r="AC18" s="117"/>
      <c r="AD18" s="118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6"/>
      <c r="AB19" s="117"/>
      <c r="AC19" s="117"/>
      <c r="AD19" s="118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6"/>
      <c r="AB20" s="117"/>
      <c r="AC20" s="117"/>
      <c r="AD20" s="118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6"/>
      <c r="AB21" s="117"/>
      <c r="AC21" s="117"/>
      <c r="AD21" s="118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6"/>
      <c r="AB22" s="117"/>
      <c r="AC22" s="117"/>
      <c r="AD22" s="118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19"/>
      <c r="AB23" s="120"/>
      <c r="AC23" s="120"/>
      <c r="AD23" s="121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3"/>
      <c r="AB32" s="124"/>
      <c r="AC32" s="124"/>
      <c r="AD32" s="125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6"/>
      <c r="AB33" s="117"/>
      <c r="AC33" s="117"/>
      <c r="AD33" s="118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6"/>
      <c r="AB34" s="117"/>
      <c r="AC34" s="117"/>
      <c r="AD34" s="118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6"/>
      <c r="AB35" s="117"/>
      <c r="AC35" s="117"/>
      <c r="AD35" s="118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6"/>
      <c r="AB36" s="117"/>
      <c r="AC36" s="117"/>
      <c r="AD36" s="118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6"/>
      <c r="AB37" s="117"/>
      <c r="AC37" s="117"/>
      <c r="AD37" s="118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6"/>
      <c r="AB38" s="117"/>
      <c r="AC38" s="117"/>
      <c r="AD38" s="118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6"/>
      <c r="AB39" s="117"/>
      <c r="AC39" s="117"/>
      <c r="AD39" s="118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6"/>
      <c r="AB40" s="117"/>
      <c r="AC40" s="117"/>
      <c r="AD40" s="118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6"/>
      <c r="AB41" s="117"/>
      <c r="AC41" s="117"/>
      <c r="AD41" s="118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6"/>
      <c r="AB42" s="117"/>
      <c r="AC42" s="117"/>
      <c r="AD42" s="118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6"/>
      <c r="AB43" s="117"/>
      <c r="AC43" s="117"/>
      <c r="AD43" s="118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6"/>
      <c r="AB44" s="117"/>
      <c r="AC44" s="117"/>
      <c r="AD44" s="118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6"/>
      <c r="AB45" s="117"/>
      <c r="AC45" s="117"/>
      <c r="AD45" s="118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19"/>
      <c r="AB46" s="120"/>
      <c r="AC46" s="120"/>
      <c r="AD46" s="121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3"/>
      <c r="AB55" s="124"/>
      <c r="AC55" s="124"/>
      <c r="AD55" s="125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6"/>
      <c r="AB56" s="117"/>
      <c r="AC56" s="117"/>
      <c r="AD56" s="118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6"/>
      <c r="AB57" s="117"/>
      <c r="AC57" s="117"/>
      <c r="AD57" s="118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6"/>
      <c r="AB58" s="117"/>
      <c r="AC58" s="117"/>
      <c r="AD58" s="118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6"/>
      <c r="AB59" s="117"/>
      <c r="AC59" s="117"/>
      <c r="AD59" s="118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6"/>
      <c r="AB60" s="117"/>
      <c r="AC60" s="117"/>
      <c r="AD60" s="118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6"/>
      <c r="AB61" s="117"/>
      <c r="AC61" s="117"/>
      <c r="AD61" s="118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6"/>
      <c r="AB62" s="117"/>
      <c r="AC62" s="117"/>
      <c r="AD62" s="118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6"/>
      <c r="AB63" s="117"/>
      <c r="AC63" s="117"/>
      <c r="AD63" s="118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6"/>
      <c r="AB64" s="117"/>
      <c r="AC64" s="117"/>
      <c r="AD64" s="118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6"/>
      <c r="AB65" s="117"/>
      <c r="AC65" s="117"/>
      <c r="AD65" s="118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6"/>
      <c r="AB66" s="117"/>
      <c r="AC66" s="117"/>
      <c r="AD66" s="118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6"/>
      <c r="AB67" s="117"/>
      <c r="AC67" s="117"/>
      <c r="AD67" s="118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6"/>
      <c r="AB68" s="117"/>
      <c r="AC68" s="117"/>
      <c r="AD68" s="118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19"/>
      <c r="AB69" s="120"/>
      <c r="AC69" s="120"/>
      <c r="AD69" s="121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3"/>
      <c r="AB78" s="124"/>
      <c r="AC78" s="124"/>
      <c r="AD78" s="125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6"/>
      <c r="AB79" s="117"/>
      <c r="AC79" s="117"/>
      <c r="AD79" s="118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6"/>
      <c r="AB80" s="117"/>
      <c r="AC80" s="117"/>
      <c r="AD80" s="118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6"/>
      <c r="AB81" s="117"/>
      <c r="AC81" s="117"/>
      <c r="AD81" s="118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6"/>
      <c r="AB82" s="117"/>
      <c r="AC82" s="117"/>
      <c r="AD82" s="118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6"/>
      <c r="AB83" s="117"/>
      <c r="AC83" s="117"/>
      <c r="AD83" s="118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6"/>
      <c r="AB84" s="117"/>
      <c r="AC84" s="117"/>
      <c r="AD84" s="118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6"/>
      <c r="AB85" s="117"/>
      <c r="AC85" s="117"/>
      <c r="AD85" s="118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6"/>
      <c r="AB86" s="117"/>
      <c r="AC86" s="117"/>
      <c r="AD86" s="118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6"/>
      <c r="AB87" s="117"/>
      <c r="AC87" s="117"/>
      <c r="AD87" s="118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6"/>
      <c r="AB88" s="117"/>
      <c r="AC88" s="117"/>
      <c r="AD88" s="118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6"/>
      <c r="AB89" s="117"/>
      <c r="AC89" s="117"/>
      <c r="AD89" s="118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6"/>
      <c r="AB90" s="117"/>
      <c r="AC90" s="117"/>
      <c r="AD90" s="118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6"/>
      <c r="AB91" s="117"/>
      <c r="AC91" s="117"/>
      <c r="AD91" s="118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19"/>
      <c r="AB92" s="120"/>
      <c r="AC92" s="120"/>
      <c r="AD92" s="121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5" t="s">
        <v>5</v>
      </c>
      <c r="B1" s="135"/>
      <c r="C1" s="135"/>
      <c r="D1" s="135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5" t="s">
        <v>6</v>
      </c>
      <c r="B2" s="135"/>
      <c r="C2" s="135"/>
      <c r="D2" s="135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3" t="s">
        <v>3</v>
      </c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9" t="s">
        <v>2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9"/>
      <c r="AC5" s="149"/>
      <c r="AD5" s="149"/>
      <c r="AF5" s="46"/>
    </row>
    <row r="6" spans="1:32" s="11" customFormat="1" ht="17.25" customHeight="1">
      <c r="A6" s="136" t="s">
        <v>4</v>
      </c>
      <c r="B6" s="10"/>
      <c r="C6" s="139" t="s">
        <v>8</v>
      </c>
      <c r="D6" s="146" t="s">
        <v>9</v>
      </c>
      <c r="E6" s="154" t="s">
        <v>10</v>
      </c>
      <c r="F6" s="142" t="s">
        <v>11</v>
      </c>
      <c r="G6" s="139" t="s">
        <v>12</v>
      </c>
      <c r="H6" s="142" t="s">
        <v>13</v>
      </c>
      <c r="I6" s="145" t="s">
        <v>14</v>
      </c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 t="s">
        <v>15</v>
      </c>
      <c r="Y6" s="145"/>
      <c r="Z6" s="145"/>
      <c r="AA6" s="126" t="s">
        <v>16</v>
      </c>
      <c r="AB6" s="127"/>
      <c r="AC6" s="127"/>
      <c r="AD6" s="128"/>
    </row>
    <row r="7" spans="1:32" s="11" customFormat="1" ht="63.75" customHeight="1">
      <c r="A7" s="137"/>
      <c r="B7" s="12"/>
      <c r="C7" s="140"/>
      <c r="D7" s="147"/>
      <c r="E7" s="155"/>
      <c r="F7" s="143"/>
      <c r="G7" s="140"/>
      <c r="H7" s="150"/>
      <c r="I7" s="13" t="s">
        <v>31</v>
      </c>
      <c r="J7" s="14" t="s">
        <v>34</v>
      </c>
      <c r="K7" s="152" t="s">
        <v>32</v>
      </c>
      <c r="L7" s="152"/>
      <c r="M7" s="152"/>
      <c r="N7" s="152"/>
      <c r="O7" s="152" t="s">
        <v>33</v>
      </c>
      <c r="P7" s="152"/>
      <c r="Q7" s="152"/>
      <c r="R7" s="152"/>
      <c r="S7" s="152" t="s">
        <v>35</v>
      </c>
      <c r="T7" s="152"/>
      <c r="U7" s="152"/>
      <c r="V7" s="152"/>
      <c r="W7" s="14" t="s">
        <v>36</v>
      </c>
      <c r="X7" s="14" t="s">
        <v>37</v>
      </c>
      <c r="Y7" s="14" t="s">
        <v>38</v>
      </c>
      <c r="Z7" s="14" t="s">
        <v>39</v>
      </c>
      <c r="AA7" s="129"/>
      <c r="AB7" s="130"/>
      <c r="AC7" s="130"/>
      <c r="AD7" s="131"/>
    </row>
    <row r="8" spans="1:32" s="18" customFormat="1" ht="21">
      <c r="A8" s="138"/>
      <c r="B8" s="15"/>
      <c r="C8" s="141"/>
      <c r="D8" s="148"/>
      <c r="E8" s="156"/>
      <c r="F8" s="144"/>
      <c r="G8" s="141"/>
      <c r="H8" s="151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2"/>
      <c r="AB8" s="133"/>
      <c r="AC8" s="133"/>
      <c r="AD8" s="134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0" t="e">
        <f>IF(ISNA(VLOOKUP($B9,#REF!,AA$4,0))=FALSE,VLOOKUP($B9,#REF!,AA$4,0),"")</f>
        <v>#REF!</v>
      </c>
      <c r="AB9" s="161" t="e">
        <f>IF(ISNA(VLOOKUP($B9,#REF!,AB$4,0))=FALSE,VLOOKUP($B9,#REF!,AB$4,0),"")</f>
        <v>#REF!</v>
      </c>
      <c r="AC9" s="161" t="e">
        <f>IF(ISNA(VLOOKUP($B9,#REF!,AC$4,0))=FALSE,VLOOKUP($B9,#REF!,AC$4,0),"")</f>
        <v>#REF!</v>
      </c>
      <c r="AD9" s="162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3" t="e">
        <f>IF(ISNA(VLOOKUP($B23,#REF!,AA$4,0))=FALSE,VLOOKUP($B23,#REF!,AA$4,0),"")</f>
        <v>#REF!</v>
      </c>
      <c r="AB23" s="164" t="e">
        <f>IF(ISNA(VLOOKUP($B23,#REF!,AB$4,0))=FALSE,VLOOKUP($B23,#REF!,AB$4,0),"")</f>
        <v>#REF!</v>
      </c>
      <c r="AC23" s="164" t="e">
        <f>IF(ISNA(VLOOKUP($B23,#REF!,AC$4,0))=FALSE,VLOOKUP($B23,#REF!,AC$4,0),"")</f>
        <v>#REF!</v>
      </c>
      <c r="AD23" s="165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2" t="s">
        <v>30</v>
      </c>
      <c r="T24" s="122"/>
      <c r="U24" s="122"/>
      <c r="V24" s="122"/>
      <c r="W24" s="122"/>
      <c r="X24" s="122"/>
      <c r="Y24" s="122"/>
      <c r="Z24" s="122"/>
      <c r="AA24" s="122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2" t="s">
        <v>22</v>
      </c>
      <c r="L25" s="122"/>
      <c r="M25" s="122"/>
      <c r="N25" s="122"/>
      <c r="O25" s="122"/>
      <c r="P25" s="122"/>
      <c r="Q25" s="122"/>
      <c r="R25" s="122"/>
      <c r="T25" s="21"/>
      <c r="U25" s="21"/>
      <c r="V25" s="122" t="s">
        <v>23</v>
      </c>
      <c r="W25" s="122"/>
      <c r="X25" s="122"/>
      <c r="Y25" s="122"/>
      <c r="Z25" s="122"/>
      <c r="AA25" s="122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2" t="s">
        <v>24</v>
      </c>
      <c r="L26" s="122"/>
      <c r="M26" s="122"/>
      <c r="N26" s="122"/>
      <c r="O26" s="122"/>
      <c r="P26" s="122"/>
      <c r="Q26" s="122"/>
      <c r="R26" s="122"/>
      <c r="S26" s="30"/>
      <c r="T26" s="30"/>
      <c r="U26" s="30"/>
      <c r="V26" s="122" t="s">
        <v>24</v>
      </c>
      <c r="W26" s="122"/>
      <c r="X26" s="122"/>
      <c r="Y26" s="122"/>
      <c r="Z26" s="122"/>
      <c r="AA26" s="122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0" t="e">
        <f>IF(ISNA(VLOOKUP($B32,#REF!,AA$4,0))=FALSE,VLOOKUP($B32,#REF!,AA$4,0),"")</f>
        <v>#REF!</v>
      </c>
      <c r="AB32" s="161" t="e">
        <f>IF(ISNA(VLOOKUP($B32,#REF!,AB$4,0))=FALSE,VLOOKUP($B32,#REF!,AB$4,0),"")</f>
        <v>#REF!</v>
      </c>
      <c r="AC32" s="161" t="e">
        <f>IF(ISNA(VLOOKUP($B32,#REF!,AC$4,0))=FALSE,VLOOKUP($B32,#REF!,AC$4,0),"")</f>
        <v>#REF!</v>
      </c>
      <c r="AD32" s="162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3" t="e">
        <f>IF(ISNA(VLOOKUP($B46,#REF!,AA$4,0))=FALSE,VLOOKUP($B46,#REF!,AA$4,0),"")</f>
        <v>#REF!</v>
      </c>
      <c r="AB46" s="164" t="e">
        <f>IF(ISNA(VLOOKUP($B46,#REF!,AB$4,0))=FALSE,VLOOKUP($B46,#REF!,AB$4,0),"")</f>
        <v>#REF!</v>
      </c>
      <c r="AC46" s="164" t="e">
        <f>IF(ISNA(VLOOKUP($B46,#REF!,AC$4,0))=FALSE,VLOOKUP($B46,#REF!,AC$4,0),"")</f>
        <v>#REF!</v>
      </c>
      <c r="AD46" s="165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2" t="s">
        <v>30</v>
      </c>
      <c r="T47" s="122"/>
      <c r="U47" s="122"/>
      <c r="V47" s="122"/>
      <c r="W47" s="122"/>
      <c r="X47" s="122"/>
      <c r="Y47" s="122"/>
      <c r="Z47" s="122"/>
      <c r="AA47" s="122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2" t="s">
        <v>22</v>
      </c>
      <c r="L48" s="122"/>
      <c r="M48" s="122"/>
      <c r="N48" s="122"/>
      <c r="O48" s="122"/>
      <c r="P48" s="122"/>
      <c r="Q48" s="122"/>
      <c r="R48" s="122"/>
      <c r="T48" s="21"/>
      <c r="U48" s="21"/>
      <c r="V48" s="122" t="s">
        <v>23</v>
      </c>
      <c r="W48" s="122"/>
      <c r="X48" s="122"/>
      <c r="Y48" s="122"/>
      <c r="Z48" s="122"/>
      <c r="AA48" s="122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2" t="s">
        <v>24</v>
      </c>
      <c r="L49" s="122"/>
      <c r="M49" s="122"/>
      <c r="N49" s="122"/>
      <c r="O49" s="122"/>
      <c r="P49" s="122"/>
      <c r="Q49" s="122"/>
      <c r="R49" s="122"/>
      <c r="S49" s="30"/>
      <c r="T49" s="30"/>
      <c r="U49" s="30"/>
      <c r="V49" s="122" t="s">
        <v>24</v>
      </c>
      <c r="W49" s="122"/>
      <c r="X49" s="122"/>
      <c r="Y49" s="122"/>
      <c r="Z49" s="122"/>
      <c r="AA49" s="122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0" t="e">
        <f>IF(ISNA(VLOOKUP($B55,#REF!,AA$4,0))=FALSE,VLOOKUP($B55,#REF!,AA$4,0),"")</f>
        <v>#REF!</v>
      </c>
      <c r="AB55" s="161" t="e">
        <f>IF(ISNA(VLOOKUP($B55,#REF!,AB$4,0))=FALSE,VLOOKUP($B55,#REF!,AB$4,0),"")</f>
        <v>#REF!</v>
      </c>
      <c r="AC55" s="161" t="e">
        <f>IF(ISNA(VLOOKUP($B55,#REF!,AC$4,0))=FALSE,VLOOKUP($B55,#REF!,AC$4,0),"")</f>
        <v>#REF!</v>
      </c>
      <c r="AD55" s="162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3" t="e">
        <f>IF(ISNA(VLOOKUP($B69,#REF!,AA$4,0))=FALSE,VLOOKUP($B69,#REF!,AA$4,0),"")</f>
        <v>#REF!</v>
      </c>
      <c r="AB69" s="164" t="e">
        <f>IF(ISNA(VLOOKUP($B69,#REF!,AB$4,0))=FALSE,VLOOKUP($B69,#REF!,AB$4,0),"")</f>
        <v>#REF!</v>
      </c>
      <c r="AC69" s="164" t="e">
        <f>IF(ISNA(VLOOKUP($B69,#REF!,AC$4,0))=FALSE,VLOOKUP($B69,#REF!,AC$4,0),"")</f>
        <v>#REF!</v>
      </c>
      <c r="AD69" s="165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2" t="s">
        <v>30</v>
      </c>
      <c r="T70" s="122"/>
      <c r="U70" s="122"/>
      <c r="V70" s="122"/>
      <c r="W70" s="122"/>
      <c r="X70" s="122"/>
      <c r="Y70" s="122"/>
      <c r="Z70" s="122"/>
      <c r="AA70" s="122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2" t="s">
        <v>22</v>
      </c>
      <c r="L71" s="122"/>
      <c r="M71" s="122"/>
      <c r="N71" s="122"/>
      <c r="O71" s="122"/>
      <c r="P71" s="122"/>
      <c r="Q71" s="122"/>
      <c r="R71" s="122"/>
      <c r="T71" s="21"/>
      <c r="U71" s="21"/>
      <c r="V71" s="122" t="s">
        <v>23</v>
      </c>
      <c r="W71" s="122"/>
      <c r="X71" s="122"/>
      <c r="Y71" s="122"/>
      <c r="Z71" s="122"/>
      <c r="AA71" s="122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2" t="s">
        <v>24</v>
      </c>
      <c r="L72" s="122"/>
      <c r="M72" s="122"/>
      <c r="N72" s="122"/>
      <c r="O72" s="122"/>
      <c r="P72" s="122"/>
      <c r="Q72" s="122"/>
      <c r="R72" s="122"/>
      <c r="S72" s="30"/>
      <c r="T72" s="30"/>
      <c r="U72" s="30"/>
      <c r="V72" s="122" t="s">
        <v>24</v>
      </c>
      <c r="W72" s="122"/>
      <c r="X72" s="122"/>
      <c r="Y72" s="122"/>
      <c r="Z72" s="122"/>
      <c r="AA72" s="122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0" t="e">
        <f>IF(ISNA(VLOOKUP($B78,#REF!,AA$4,0))=FALSE,VLOOKUP($B78,#REF!,AA$4,0),"")</f>
        <v>#REF!</v>
      </c>
      <c r="AB78" s="161" t="e">
        <f>IF(ISNA(VLOOKUP($B78,#REF!,AB$4,0))=FALSE,VLOOKUP($B78,#REF!,AB$4,0),"")</f>
        <v>#REF!</v>
      </c>
      <c r="AC78" s="161" t="e">
        <f>IF(ISNA(VLOOKUP($B78,#REF!,AC$4,0))=FALSE,VLOOKUP($B78,#REF!,AC$4,0),"")</f>
        <v>#REF!</v>
      </c>
      <c r="AD78" s="162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3" t="e">
        <f>IF(ISNA(VLOOKUP($B92,#REF!,AA$4,0))=FALSE,VLOOKUP($B92,#REF!,AA$4,0),"")</f>
        <v>#REF!</v>
      </c>
      <c r="AB92" s="164" t="e">
        <f>IF(ISNA(VLOOKUP($B92,#REF!,AB$4,0))=FALSE,VLOOKUP($B92,#REF!,AB$4,0),"")</f>
        <v>#REF!</v>
      </c>
      <c r="AC92" s="164" t="e">
        <f>IF(ISNA(VLOOKUP($B92,#REF!,AC$4,0))=FALSE,VLOOKUP($B92,#REF!,AC$4,0),"")</f>
        <v>#REF!</v>
      </c>
      <c r="AD92" s="165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2" t="s">
        <v>30</v>
      </c>
      <c r="T93" s="122"/>
      <c r="U93" s="122"/>
      <c r="V93" s="122"/>
      <c r="W93" s="122"/>
      <c r="X93" s="122"/>
      <c r="Y93" s="122"/>
      <c r="Z93" s="122"/>
      <c r="AA93" s="122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2" t="s">
        <v>22</v>
      </c>
      <c r="L94" s="122"/>
      <c r="M94" s="122"/>
      <c r="N94" s="122"/>
      <c r="O94" s="122"/>
      <c r="P94" s="122"/>
      <c r="Q94" s="122"/>
      <c r="R94" s="122"/>
      <c r="T94" s="21"/>
      <c r="U94" s="21"/>
      <c r="V94" s="122" t="s">
        <v>23</v>
      </c>
      <c r="W94" s="122"/>
      <c r="X94" s="122"/>
      <c r="Y94" s="122"/>
      <c r="Z94" s="122"/>
      <c r="AA94" s="122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2" t="s">
        <v>24</v>
      </c>
      <c r="L95" s="122"/>
      <c r="M95" s="122"/>
      <c r="N95" s="122"/>
      <c r="O95" s="122"/>
      <c r="P95" s="122"/>
      <c r="Q95" s="122"/>
      <c r="R95" s="122"/>
      <c r="S95" s="30"/>
      <c r="T95" s="30"/>
      <c r="U95" s="30"/>
      <c r="V95" s="122" t="s">
        <v>24</v>
      </c>
      <c r="W95" s="122"/>
      <c r="X95" s="122"/>
      <c r="Y95" s="122"/>
      <c r="Z95" s="122"/>
      <c r="AA95" s="122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0" t="s">
        <v>57</v>
      </c>
      <c r="D1" s="170"/>
      <c r="E1" s="57"/>
      <c r="F1" s="170" t="s">
        <v>58</v>
      </c>
      <c r="G1" s="170"/>
      <c r="H1" s="170"/>
      <c r="I1" s="170"/>
      <c r="J1" s="170"/>
      <c r="K1" s="58" t="s">
        <v>74</v>
      </c>
    </row>
    <row r="2" spans="1:13" s="56" customFormat="1">
      <c r="C2" s="170" t="s">
        <v>59</v>
      </c>
      <c r="D2" s="170"/>
      <c r="E2" s="59" t="e">
        <v>#NAME?</v>
      </c>
      <c r="F2" s="170" t="e">
        <f>"(KHÓA K17: "&amp;VLOOKUP($E$2&amp;"-"&amp;$C$3,#REF!,11,0)&amp;")"</f>
        <v>#NAME?</v>
      </c>
      <c r="G2" s="170"/>
      <c r="H2" s="170"/>
      <c r="I2" s="170"/>
      <c r="J2" s="170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v>#NAME?</v>
      </c>
      <c r="D3" s="171" t="e">
        <f>"MÔN :"&amp;VLOOKUP($E$2&amp;"-"&amp;$C$3,#REF!,6,0) &amp;"* MÃ MÔN:ENG "&amp;VLOOKUP($E$2&amp;"-"&amp;$C$3,#REF!,5,0)</f>
        <v>#NAME?</v>
      </c>
      <c r="E3" s="171"/>
      <c r="F3" s="171"/>
      <c r="G3" s="171"/>
      <c r="H3" s="171"/>
      <c r="I3" s="171"/>
      <c r="J3" s="171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72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2"/>
      <c r="D4" s="172"/>
      <c r="E4" s="172"/>
      <c r="F4" s="172"/>
      <c r="G4" s="172"/>
      <c r="H4" s="172"/>
      <c r="I4" s="172"/>
      <c r="J4" s="172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66" t="s">
        <v>4</v>
      </c>
      <c r="C6" s="167" t="s">
        <v>64</v>
      </c>
      <c r="D6" s="168" t="s">
        <v>65</v>
      </c>
      <c r="E6" s="169" t="s">
        <v>10</v>
      </c>
      <c r="F6" s="167" t="s">
        <v>12</v>
      </c>
      <c r="G6" s="167" t="s">
        <v>66</v>
      </c>
      <c r="H6" s="167" t="s">
        <v>67</v>
      </c>
      <c r="I6" s="176" t="s">
        <v>56</v>
      </c>
      <c r="J6" s="176"/>
      <c r="K6" s="177" t="s">
        <v>68</v>
      </c>
      <c r="L6" s="178"/>
      <c r="M6" s="179"/>
    </row>
    <row r="7" spans="1:13" ht="27" customHeight="1">
      <c r="B7" s="166"/>
      <c r="C7" s="166"/>
      <c r="D7" s="168"/>
      <c r="E7" s="169"/>
      <c r="F7" s="166"/>
      <c r="G7" s="166"/>
      <c r="H7" s="166"/>
      <c r="I7" s="64" t="s">
        <v>69</v>
      </c>
      <c r="J7" s="64" t="s">
        <v>70</v>
      </c>
      <c r="K7" s="180"/>
      <c r="L7" s="181"/>
      <c r="M7" s="182"/>
    </row>
    <row r="8" spans="1:13" ht="20.100000000000001" customHeight="1">
      <c r="A8" t="e">
        <f>VLOOKUP($E$2&amp;"-"&amp;$C$3,#REF!,3,FALSE)</f>
        <v>#NAME?</v>
      </c>
      <c r="B8" s="65">
        <v>1</v>
      </c>
      <c r="C8" s="66" t="e">
        <f>IF($A8&gt;0,VLOOKUP($A8,#REF!,4),"")</f>
        <v>#NAME?</v>
      </c>
      <c r="D8" s="67" t="e">
        <f>IF($A8&gt;0,VLOOKUP($A8,#REF!,5),"")</f>
        <v>#NAME?</v>
      </c>
      <c r="E8" s="68" t="e">
        <f>IF($A8&gt;0,VLOOKUP($A8,#REF!,6),"")</f>
        <v>#NAME?</v>
      </c>
      <c r="F8" s="98" t="e">
        <f>IF($A8&gt;0,VLOOKUP($A8,#REF!,8),"")</f>
        <v>#NAME?</v>
      </c>
      <c r="G8" s="69"/>
      <c r="H8" s="70"/>
      <c r="I8" s="70"/>
      <c r="J8" s="70"/>
      <c r="K8" s="183" t="e">
        <f>IF($A8&gt;0,VLOOKUP($A8,#REF!,16,0),"")</f>
        <v>#NAME?</v>
      </c>
      <c r="L8" s="184"/>
      <c r="M8" s="185"/>
    </row>
    <row r="9" spans="1:13" ht="20.100000000000001" customHeight="1">
      <c r="A9" t="e">
        <f>IF(B9&gt;VLOOKUP($E$2&amp;"-"&amp;$C$3,#REF!,2,FALSE),0,A8+1)</f>
        <v>#NAME?</v>
      </c>
      <c r="B9" s="65">
        <f t="shared" ref="B9:B72" si="0">B8+1</f>
        <v>2</v>
      </c>
      <c r="C9" s="66" t="e">
        <f>IF($A9&gt;0,VLOOKUP($A9,#REF!,4),"")</f>
        <v>#NAME?</v>
      </c>
      <c r="D9" s="67" t="e">
        <f>IF($A9&gt;0,VLOOKUP($A9,#REF!,5),"")</f>
        <v>#NAME?</v>
      </c>
      <c r="E9" s="68" t="e">
        <f>IF($A9&gt;0,VLOOKUP($A9,#REF!,6),"")</f>
        <v>#NAME?</v>
      </c>
      <c r="F9" s="98" t="e">
        <f>IF($A9&gt;0,VLOOKUP($A9,#REF!,8),"")</f>
        <v>#NAME?</v>
      </c>
      <c r="G9" s="69"/>
      <c r="H9" s="70"/>
      <c r="I9" s="70"/>
      <c r="J9" s="70"/>
      <c r="K9" s="173" t="e">
        <f>IF($A9&gt;0,VLOOKUP($A9,#REF!,16,0),"")</f>
        <v>#NAME?</v>
      </c>
      <c r="L9" s="174"/>
      <c r="M9" s="175"/>
    </row>
    <row r="10" spans="1:13" ht="20.100000000000001" customHeight="1">
      <c r="A10" t="e">
        <f>IF(B10&gt;VLOOKUP($E$2&amp;"-"&amp;$C$3,#REF!,2,FALSE),0,A9+1)</f>
        <v>#NAME?</v>
      </c>
      <c r="B10" s="65">
        <f t="shared" si="0"/>
        <v>3</v>
      </c>
      <c r="C10" s="66" t="e">
        <f>IF($A10&gt;0,VLOOKUP($A10,#REF!,4),"")</f>
        <v>#NAME?</v>
      </c>
      <c r="D10" s="67" t="e">
        <f>IF($A10&gt;0,VLOOKUP($A10,#REF!,5),"")</f>
        <v>#NAME?</v>
      </c>
      <c r="E10" s="68" t="e">
        <f>IF($A10&gt;0,VLOOKUP($A10,#REF!,6),"")</f>
        <v>#NAME?</v>
      </c>
      <c r="F10" s="98" t="e">
        <f>IF($A10&gt;0,VLOOKUP($A10,#REF!,8),"")</f>
        <v>#NAME?</v>
      </c>
      <c r="G10" s="69"/>
      <c r="H10" s="70"/>
      <c r="I10" s="70"/>
      <c r="J10" s="70"/>
      <c r="K10" s="173" t="e">
        <f>IF($A10&gt;0,VLOOKUP($A10,#REF!,16,0),"")</f>
        <v>#NAME?</v>
      </c>
      <c r="L10" s="174"/>
      <c r="M10" s="175"/>
    </row>
    <row r="11" spans="1:13" ht="20.100000000000001" customHeight="1">
      <c r="A11" t="e">
        <f>IF(B11&gt;VLOOKUP($E$2&amp;"-"&amp;$C$3,#REF!,2,FALSE),0,A10+1)</f>
        <v>#NAME?</v>
      </c>
      <c r="B11" s="65">
        <f t="shared" si="0"/>
        <v>4</v>
      </c>
      <c r="C11" s="66" t="e">
        <f>IF($A11&gt;0,VLOOKUP($A11,#REF!,4),"")</f>
        <v>#NAME?</v>
      </c>
      <c r="D11" s="67" t="e">
        <f>IF($A11&gt;0,VLOOKUP($A11,#REF!,5),"")</f>
        <v>#NAME?</v>
      </c>
      <c r="E11" s="68" t="e">
        <f>IF($A11&gt;0,VLOOKUP($A11,#REF!,6),"")</f>
        <v>#NAME?</v>
      </c>
      <c r="F11" s="98" t="e">
        <f>IF($A11&gt;0,VLOOKUP($A11,#REF!,8),"")</f>
        <v>#NAME?</v>
      </c>
      <c r="G11" s="69"/>
      <c r="H11" s="70"/>
      <c r="I11" s="70"/>
      <c r="J11" s="70"/>
      <c r="K11" s="173" t="e">
        <f>IF($A11&gt;0,VLOOKUP($A11,#REF!,16,0),"")</f>
        <v>#NAME?</v>
      </c>
      <c r="L11" s="174"/>
      <c r="M11" s="175"/>
    </row>
    <row r="12" spans="1:13" ht="20.100000000000001" customHeight="1">
      <c r="A12" t="e">
        <f>IF(B12&gt;VLOOKUP($E$2&amp;"-"&amp;$C$3,#REF!,2,FALSE),0,A11+1)</f>
        <v>#NAME?</v>
      </c>
      <c r="B12" s="65">
        <f t="shared" si="0"/>
        <v>5</v>
      </c>
      <c r="C12" s="66" t="e">
        <f>IF($A12&gt;0,VLOOKUP($A12,#REF!,4),"")</f>
        <v>#NAME?</v>
      </c>
      <c r="D12" s="67" t="e">
        <f>IF($A12&gt;0,VLOOKUP($A12,#REF!,5),"")</f>
        <v>#NAME?</v>
      </c>
      <c r="E12" s="68" t="e">
        <f>IF($A12&gt;0,VLOOKUP($A12,#REF!,6),"")</f>
        <v>#NAME?</v>
      </c>
      <c r="F12" s="98" t="e">
        <f>IF($A12&gt;0,VLOOKUP($A12,#REF!,8),"")</f>
        <v>#NAME?</v>
      </c>
      <c r="G12" s="69"/>
      <c r="H12" s="70"/>
      <c r="I12" s="70"/>
      <c r="J12" s="70"/>
      <c r="K12" s="173" t="e">
        <f>IF($A12&gt;0,VLOOKUP($A12,#REF!,16,0),"")</f>
        <v>#NAME?</v>
      </c>
      <c r="L12" s="174"/>
      <c r="M12" s="175"/>
    </row>
    <row r="13" spans="1:13" ht="20.100000000000001" customHeight="1">
      <c r="A13" t="e">
        <f>IF(B13&gt;VLOOKUP($E$2&amp;"-"&amp;$C$3,#REF!,2,FALSE),0,A12+1)</f>
        <v>#NAME?</v>
      </c>
      <c r="B13" s="65">
        <f t="shared" si="0"/>
        <v>6</v>
      </c>
      <c r="C13" s="66" t="e">
        <f>IF($A13&gt;0,VLOOKUP($A13,#REF!,4),"")</f>
        <v>#NAME?</v>
      </c>
      <c r="D13" s="67" t="e">
        <f>IF($A13&gt;0,VLOOKUP($A13,#REF!,5),"")</f>
        <v>#NAME?</v>
      </c>
      <c r="E13" s="68" t="e">
        <f>IF($A13&gt;0,VLOOKUP($A13,#REF!,6),"")</f>
        <v>#NAME?</v>
      </c>
      <c r="F13" s="98" t="e">
        <f>IF($A13&gt;0,VLOOKUP($A13,#REF!,8),"")</f>
        <v>#NAME?</v>
      </c>
      <c r="G13" s="69"/>
      <c r="H13" s="70"/>
      <c r="I13" s="70"/>
      <c r="J13" s="70"/>
      <c r="K13" s="173" t="e">
        <f>IF($A13&gt;0,VLOOKUP($A13,#REF!,16,0),"")</f>
        <v>#NAME?</v>
      </c>
      <c r="L13" s="174"/>
      <c r="M13" s="175"/>
    </row>
    <row r="14" spans="1:13" ht="20.100000000000001" customHeight="1">
      <c r="A14" t="e">
        <f>IF(B14&gt;VLOOKUP($E$2&amp;"-"&amp;$C$3,#REF!,2,FALSE),0,A13+1)</f>
        <v>#NAME?</v>
      </c>
      <c r="B14" s="65">
        <f t="shared" si="0"/>
        <v>7</v>
      </c>
      <c r="C14" s="66" t="e">
        <f>IF($A14&gt;0,VLOOKUP($A14,#REF!,4),"")</f>
        <v>#NAME?</v>
      </c>
      <c r="D14" s="67" t="e">
        <f>IF($A14&gt;0,VLOOKUP($A14,#REF!,5),"")</f>
        <v>#NAME?</v>
      </c>
      <c r="E14" s="68" t="e">
        <f>IF($A14&gt;0,VLOOKUP($A14,#REF!,6),"")</f>
        <v>#NAME?</v>
      </c>
      <c r="F14" s="98" t="e">
        <f>IF($A14&gt;0,VLOOKUP($A14,#REF!,8),"")</f>
        <v>#NAME?</v>
      </c>
      <c r="G14" s="69"/>
      <c r="H14" s="70"/>
      <c r="I14" s="70"/>
      <c r="J14" s="70"/>
      <c r="K14" s="173" t="e">
        <f>IF($A14&gt;0,VLOOKUP($A14,#REF!,16,0),"")</f>
        <v>#NAME?</v>
      </c>
      <c r="L14" s="174"/>
      <c r="M14" s="175"/>
    </row>
    <row r="15" spans="1:13" ht="20.100000000000001" customHeight="1">
      <c r="A15" t="e">
        <f>IF(B15&gt;VLOOKUP($E$2&amp;"-"&amp;$C$3,#REF!,2,FALSE),0,A14+1)</f>
        <v>#NAME?</v>
      </c>
      <c r="B15" s="65">
        <f t="shared" si="0"/>
        <v>8</v>
      </c>
      <c r="C15" s="66" t="e">
        <f>IF($A15&gt;0,VLOOKUP($A15,#REF!,4),"")</f>
        <v>#NAME?</v>
      </c>
      <c r="D15" s="67" t="e">
        <f>IF($A15&gt;0,VLOOKUP($A15,#REF!,5),"")</f>
        <v>#NAME?</v>
      </c>
      <c r="E15" s="68" t="e">
        <f>IF($A15&gt;0,VLOOKUP($A15,#REF!,6),"")</f>
        <v>#NAME?</v>
      </c>
      <c r="F15" s="98" t="e">
        <f>IF($A15&gt;0,VLOOKUP($A15,#REF!,8),"")</f>
        <v>#NAME?</v>
      </c>
      <c r="G15" s="69"/>
      <c r="H15" s="70"/>
      <c r="I15" s="70"/>
      <c r="J15" s="70"/>
      <c r="K15" s="173" t="e">
        <f>IF($A15&gt;0,VLOOKUP($A15,#REF!,16,0),"")</f>
        <v>#NAME?</v>
      </c>
      <c r="L15" s="174"/>
      <c r="M15" s="175"/>
    </row>
    <row r="16" spans="1:13" ht="20.100000000000001" customHeight="1">
      <c r="A16" t="e">
        <f>IF(B16&gt;VLOOKUP($E$2&amp;"-"&amp;$C$3,#REF!,2,FALSE),0,A15+1)</f>
        <v>#NAME?</v>
      </c>
      <c r="B16" s="65">
        <f t="shared" si="0"/>
        <v>9</v>
      </c>
      <c r="C16" s="66" t="e">
        <f>IF($A16&gt;0,VLOOKUP($A16,#REF!,4),"")</f>
        <v>#NAME?</v>
      </c>
      <c r="D16" s="67" t="e">
        <f>IF($A16&gt;0,VLOOKUP($A16,#REF!,5),"")</f>
        <v>#NAME?</v>
      </c>
      <c r="E16" s="68" t="e">
        <f>IF($A16&gt;0,VLOOKUP($A16,#REF!,6),"")</f>
        <v>#NAME?</v>
      </c>
      <c r="F16" s="98" t="e">
        <f>IF($A16&gt;0,VLOOKUP($A16,#REF!,8),"")</f>
        <v>#NAME?</v>
      </c>
      <c r="G16" s="69"/>
      <c r="H16" s="70"/>
      <c r="I16" s="70"/>
      <c r="J16" s="70"/>
      <c r="K16" s="173" t="e">
        <f>IF($A16&gt;0,VLOOKUP($A16,#REF!,16,0),"")</f>
        <v>#NAME?</v>
      </c>
      <c r="L16" s="174"/>
      <c r="M16" s="175"/>
    </row>
    <row r="17" spans="1:13" ht="20.100000000000001" customHeight="1">
      <c r="A17" t="e">
        <f>IF(B17&gt;VLOOKUP($E$2&amp;"-"&amp;$C$3,#REF!,2,FALSE),0,A16+1)</f>
        <v>#NAME?</v>
      </c>
      <c r="B17" s="65">
        <f t="shared" si="0"/>
        <v>10</v>
      </c>
      <c r="C17" s="66" t="e">
        <f>IF($A17&gt;0,VLOOKUP($A17,#REF!,4),"")</f>
        <v>#NAME?</v>
      </c>
      <c r="D17" s="67" t="e">
        <f>IF($A17&gt;0,VLOOKUP($A17,#REF!,5),"")</f>
        <v>#NAME?</v>
      </c>
      <c r="E17" s="68" t="e">
        <f>IF($A17&gt;0,VLOOKUP($A17,#REF!,6),"")</f>
        <v>#NAME?</v>
      </c>
      <c r="F17" s="98" t="e">
        <f>IF($A17&gt;0,VLOOKUP($A17,#REF!,8),"")</f>
        <v>#NAME?</v>
      </c>
      <c r="G17" s="69"/>
      <c r="H17" s="70"/>
      <c r="I17" s="70"/>
      <c r="J17" s="70"/>
      <c r="K17" s="173" t="e">
        <f>IF($A17&gt;0,VLOOKUP($A17,#REF!,16,0),"")</f>
        <v>#NAME?</v>
      </c>
      <c r="L17" s="174"/>
      <c r="M17" s="175"/>
    </row>
    <row r="18" spans="1:13" ht="20.100000000000001" customHeight="1">
      <c r="A18" t="e">
        <f>IF(B18&gt;VLOOKUP($E$2&amp;"-"&amp;$C$3,#REF!,2,FALSE),0,A17+1)</f>
        <v>#NAME?</v>
      </c>
      <c r="B18" s="65">
        <f t="shared" si="0"/>
        <v>11</v>
      </c>
      <c r="C18" s="66" t="e">
        <f>IF($A18&gt;0,VLOOKUP($A18,#REF!,4),"")</f>
        <v>#NAME?</v>
      </c>
      <c r="D18" s="67" t="e">
        <f>IF($A18&gt;0,VLOOKUP($A18,#REF!,5),"")</f>
        <v>#NAME?</v>
      </c>
      <c r="E18" s="68" t="e">
        <f>IF($A18&gt;0,VLOOKUP($A18,#REF!,6),"")</f>
        <v>#NAME?</v>
      </c>
      <c r="F18" s="98" t="e">
        <f>IF($A18&gt;0,VLOOKUP($A18,#REF!,8),"")</f>
        <v>#NAME?</v>
      </c>
      <c r="G18" s="69"/>
      <c r="H18" s="70"/>
      <c r="I18" s="70"/>
      <c r="J18" s="70"/>
      <c r="K18" s="173" t="e">
        <f>IF($A18&gt;0,VLOOKUP($A18,#REF!,16,0),"")</f>
        <v>#NAME?</v>
      </c>
      <c r="L18" s="174"/>
      <c r="M18" s="175"/>
    </row>
    <row r="19" spans="1:13" ht="20.100000000000001" customHeight="1">
      <c r="A19" t="e">
        <f>IF(B19&gt;VLOOKUP($E$2&amp;"-"&amp;$C$3,#REF!,2,FALSE),0,A18+1)</f>
        <v>#NAME?</v>
      </c>
      <c r="B19" s="65">
        <f t="shared" si="0"/>
        <v>12</v>
      </c>
      <c r="C19" s="66" t="e">
        <f>IF($A19&gt;0,VLOOKUP($A19,#REF!,4),"")</f>
        <v>#NAME?</v>
      </c>
      <c r="D19" s="67" t="e">
        <f>IF($A19&gt;0,VLOOKUP($A19,#REF!,5),"")</f>
        <v>#NAME?</v>
      </c>
      <c r="E19" s="68" t="e">
        <f>IF($A19&gt;0,VLOOKUP($A19,#REF!,6),"")</f>
        <v>#NAME?</v>
      </c>
      <c r="F19" s="98" t="e">
        <f>IF($A19&gt;0,VLOOKUP($A19,#REF!,8),"")</f>
        <v>#NAME?</v>
      </c>
      <c r="G19" s="69"/>
      <c r="H19" s="70"/>
      <c r="I19" s="70"/>
      <c r="J19" s="70"/>
      <c r="K19" s="173" t="e">
        <f>IF($A19&gt;0,VLOOKUP($A19,#REF!,16,0),"")</f>
        <v>#NAME?</v>
      </c>
      <c r="L19" s="174"/>
      <c r="M19" s="175"/>
    </row>
    <row r="20" spans="1:13" ht="20.100000000000001" customHeight="1">
      <c r="A20" t="e">
        <f>IF(B20&gt;VLOOKUP($E$2&amp;"-"&amp;$C$3,#REF!,2,FALSE),0,A19+1)</f>
        <v>#NAME?</v>
      </c>
      <c r="B20" s="65">
        <f t="shared" si="0"/>
        <v>13</v>
      </c>
      <c r="C20" s="66" t="e">
        <f>IF($A20&gt;0,VLOOKUP($A20,#REF!,4),"")</f>
        <v>#NAME?</v>
      </c>
      <c r="D20" s="67" t="e">
        <f>IF($A20&gt;0,VLOOKUP($A20,#REF!,5),"")</f>
        <v>#NAME?</v>
      </c>
      <c r="E20" s="68" t="e">
        <f>IF($A20&gt;0,VLOOKUP($A20,#REF!,6),"")</f>
        <v>#NAME?</v>
      </c>
      <c r="F20" s="98" t="e">
        <f>IF($A20&gt;0,VLOOKUP($A20,#REF!,8),"")</f>
        <v>#NAME?</v>
      </c>
      <c r="G20" s="69"/>
      <c r="H20" s="70"/>
      <c r="I20" s="70"/>
      <c r="J20" s="70"/>
      <c r="K20" s="173" t="e">
        <f>IF($A20&gt;0,VLOOKUP($A20,#REF!,16,0),"")</f>
        <v>#NAME?</v>
      </c>
      <c r="L20" s="174"/>
      <c r="M20" s="175"/>
    </row>
    <row r="21" spans="1:13" ht="20.100000000000001" customHeight="1">
      <c r="A21" t="e">
        <f>IF(B21&gt;VLOOKUP($E$2&amp;"-"&amp;$C$3,#REF!,2,FALSE),0,A20+1)</f>
        <v>#NAME?</v>
      </c>
      <c r="B21" s="65">
        <f t="shared" si="0"/>
        <v>14</v>
      </c>
      <c r="C21" s="66" t="e">
        <f>IF($A21&gt;0,VLOOKUP($A21,#REF!,4),"")</f>
        <v>#NAME?</v>
      </c>
      <c r="D21" s="67" t="e">
        <f>IF($A21&gt;0,VLOOKUP($A21,#REF!,5),"")</f>
        <v>#NAME?</v>
      </c>
      <c r="E21" s="68" t="e">
        <f>IF($A21&gt;0,VLOOKUP($A21,#REF!,6),"")</f>
        <v>#NAME?</v>
      </c>
      <c r="F21" s="98" t="e">
        <f>IF($A21&gt;0,VLOOKUP($A21,#REF!,8),"")</f>
        <v>#NAME?</v>
      </c>
      <c r="G21" s="69"/>
      <c r="H21" s="70"/>
      <c r="I21" s="70"/>
      <c r="J21" s="70"/>
      <c r="K21" s="173" t="e">
        <f>IF($A21&gt;0,VLOOKUP($A21,#REF!,16,0),"")</f>
        <v>#NAME?</v>
      </c>
      <c r="L21" s="174"/>
      <c r="M21" s="175"/>
    </row>
    <row r="22" spans="1:13" ht="20.100000000000001" customHeight="1">
      <c r="A22" t="e">
        <f>IF(B22&gt;VLOOKUP($E$2&amp;"-"&amp;$C$3,#REF!,2,FALSE),0,A21+1)</f>
        <v>#NAME?</v>
      </c>
      <c r="B22" s="65">
        <f t="shared" si="0"/>
        <v>15</v>
      </c>
      <c r="C22" s="66" t="e">
        <f>IF($A22&gt;0,VLOOKUP($A22,#REF!,4),"")</f>
        <v>#NAME?</v>
      </c>
      <c r="D22" s="67" t="e">
        <f>IF($A22&gt;0,VLOOKUP($A22,#REF!,5),"")</f>
        <v>#NAME?</v>
      </c>
      <c r="E22" s="68" t="e">
        <f>IF($A22&gt;0,VLOOKUP($A22,#REF!,6),"")</f>
        <v>#NAME?</v>
      </c>
      <c r="F22" s="98" t="e">
        <f>IF($A22&gt;0,VLOOKUP($A22,#REF!,8),"")</f>
        <v>#NAME?</v>
      </c>
      <c r="G22" s="69"/>
      <c r="H22" s="70"/>
      <c r="I22" s="70"/>
      <c r="J22" s="70"/>
      <c r="K22" s="173" t="e">
        <f>IF($A22&gt;0,VLOOKUP($A22,#REF!,16,0),"")</f>
        <v>#NAME?</v>
      </c>
      <c r="L22" s="174"/>
      <c r="M22" s="175"/>
    </row>
    <row r="23" spans="1:13" ht="20.100000000000001" customHeight="1">
      <c r="A23" t="e">
        <f>IF(B23&gt;VLOOKUP($E$2&amp;"-"&amp;$C$3,#REF!,2,FALSE),0,A22+1)</f>
        <v>#NAME?</v>
      </c>
      <c r="B23" s="65">
        <f t="shared" si="0"/>
        <v>16</v>
      </c>
      <c r="C23" s="66" t="e">
        <f>IF($A23&gt;0,VLOOKUP($A23,#REF!,4),"")</f>
        <v>#NAME?</v>
      </c>
      <c r="D23" s="67" t="e">
        <f>IF($A23&gt;0,VLOOKUP($A23,#REF!,5),"")</f>
        <v>#NAME?</v>
      </c>
      <c r="E23" s="68" t="e">
        <f>IF($A23&gt;0,VLOOKUP($A23,#REF!,6),"")</f>
        <v>#NAME?</v>
      </c>
      <c r="F23" s="98" t="e">
        <f>IF($A23&gt;0,VLOOKUP($A23,#REF!,8),"")</f>
        <v>#NAME?</v>
      </c>
      <c r="G23" s="69"/>
      <c r="H23" s="70"/>
      <c r="I23" s="70"/>
      <c r="J23" s="70"/>
      <c r="K23" s="173" t="e">
        <f>IF($A23&gt;0,VLOOKUP($A23,#REF!,16,0),"")</f>
        <v>#NAME?</v>
      </c>
      <c r="L23" s="174"/>
      <c r="M23" s="175"/>
    </row>
    <row r="24" spans="1:13" ht="20.100000000000001" customHeight="1">
      <c r="A24" t="e">
        <f>IF(B24&gt;VLOOKUP($E$2&amp;"-"&amp;$C$3,#REF!,2,FALSE),0,A23+1)</f>
        <v>#NAME?</v>
      </c>
      <c r="B24" s="65">
        <f t="shared" si="0"/>
        <v>17</v>
      </c>
      <c r="C24" s="66" t="e">
        <f>IF($A24&gt;0,VLOOKUP($A24,#REF!,4),"")</f>
        <v>#NAME?</v>
      </c>
      <c r="D24" s="67" t="e">
        <f>IF($A24&gt;0,VLOOKUP($A24,#REF!,5),"")</f>
        <v>#NAME?</v>
      </c>
      <c r="E24" s="68" t="e">
        <f>IF($A24&gt;0,VLOOKUP($A24,#REF!,6),"")</f>
        <v>#NAME?</v>
      </c>
      <c r="F24" s="98" t="e">
        <f>IF($A24&gt;0,VLOOKUP($A24,#REF!,8),"")</f>
        <v>#NAME?</v>
      </c>
      <c r="G24" s="69"/>
      <c r="H24" s="70"/>
      <c r="I24" s="70"/>
      <c r="J24" s="70"/>
      <c r="K24" s="173" t="e">
        <f>IF($A24&gt;0,VLOOKUP($A24,#REF!,16,0),"")</f>
        <v>#NAME?</v>
      </c>
      <c r="L24" s="174"/>
      <c r="M24" s="175"/>
    </row>
    <row r="25" spans="1:13" ht="20.100000000000001" customHeight="1">
      <c r="A25" t="e">
        <f>IF(B25&gt;VLOOKUP($E$2&amp;"-"&amp;$C$3,#REF!,2,FALSE),0,A24+1)</f>
        <v>#NAME?</v>
      </c>
      <c r="B25" s="65">
        <f t="shared" si="0"/>
        <v>18</v>
      </c>
      <c r="C25" s="66" t="e">
        <f>IF($A25&gt;0,VLOOKUP($A25,#REF!,4),"")</f>
        <v>#NAME?</v>
      </c>
      <c r="D25" s="67" t="e">
        <f>IF($A25&gt;0,VLOOKUP($A25,#REF!,5),"")</f>
        <v>#NAME?</v>
      </c>
      <c r="E25" s="68" t="e">
        <f>IF($A25&gt;0,VLOOKUP($A25,#REF!,6),"")</f>
        <v>#NAME?</v>
      </c>
      <c r="F25" s="98" t="e">
        <f>IF($A25&gt;0,VLOOKUP($A25,#REF!,8),"")</f>
        <v>#NAME?</v>
      </c>
      <c r="G25" s="69"/>
      <c r="H25" s="70"/>
      <c r="I25" s="70"/>
      <c r="J25" s="70"/>
      <c r="K25" s="173" t="e">
        <f>IF($A25&gt;0,VLOOKUP($A25,#REF!,16,0),"")</f>
        <v>#NAME?</v>
      </c>
      <c r="L25" s="174"/>
      <c r="M25" s="175"/>
    </row>
    <row r="26" spans="1:13" ht="20.100000000000001" customHeight="1">
      <c r="A26" t="e">
        <f>IF(B26&gt;VLOOKUP($E$2&amp;"-"&amp;$C$3,#REF!,2,FALSE),0,A25+1)</f>
        <v>#NAME?</v>
      </c>
      <c r="B26" s="65">
        <f t="shared" si="0"/>
        <v>19</v>
      </c>
      <c r="C26" s="66" t="e">
        <f>IF($A26&gt;0,VLOOKUP($A26,#REF!,4),"")</f>
        <v>#NAME?</v>
      </c>
      <c r="D26" s="67" t="e">
        <f>IF($A26&gt;0,VLOOKUP($A26,#REF!,5),"")</f>
        <v>#NAME?</v>
      </c>
      <c r="E26" s="68" t="e">
        <f>IF($A26&gt;0,VLOOKUP($A26,#REF!,6),"")</f>
        <v>#NAME?</v>
      </c>
      <c r="F26" s="98" t="e">
        <f>IF($A26&gt;0,VLOOKUP($A26,#REF!,8),"")</f>
        <v>#NAME?</v>
      </c>
      <c r="G26" s="69"/>
      <c r="H26" s="70"/>
      <c r="I26" s="70"/>
      <c r="J26" s="70"/>
      <c r="K26" s="173" t="e">
        <f>IF($A26&gt;0,VLOOKUP($A26,#REF!,16,0),"")</f>
        <v>#NAME?</v>
      </c>
      <c r="L26" s="174"/>
      <c r="M26" s="175"/>
    </row>
    <row r="27" spans="1:13" ht="20.100000000000001" customHeight="1">
      <c r="A27" t="e">
        <f>IF(B27&gt;VLOOKUP($E$2&amp;"-"&amp;$C$3,#REF!,2,FALSE),0,A26+1)</f>
        <v>#NAME?</v>
      </c>
      <c r="B27" s="65">
        <f t="shared" si="0"/>
        <v>20</v>
      </c>
      <c r="C27" s="66" t="e">
        <f>IF($A27&gt;0,VLOOKUP($A27,#REF!,4),"")</f>
        <v>#NAME?</v>
      </c>
      <c r="D27" s="67" t="e">
        <f>IF($A27&gt;0,VLOOKUP($A27,#REF!,5),"")</f>
        <v>#NAME?</v>
      </c>
      <c r="E27" s="68" t="e">
        <f>IF($A27&gt;0,VLOOKUP($A27,#REF!,6),"")</f>
        <v>#NAME?</v>
      </c>
      <c r="F27" s="98" t="e">
        <f>IF($A27&gt;0,VLOOKUP($A27,#REF!,8),"")</f>
        <v>#NAME?</v>
      </c>
      <c r="G27" s="69"/>
      <c r="H27" s="70"/>
      <c r="I27" s="70"/>
      <c r="J27" s="70"/>
      <c r="K27" s="173" t="e">
        <f>IF($A27&gt;0,VLOOKUP($A27,#REF!,16,0),"")</f>
        <v>#NAME?</v>
      </c>
      <c r="L27" s="174"/>
      <c r="M27" s="175"/>
    </row>
    <row r="28" spans="1:13" ht="20.100000000000001" customHeight="1">
      <c r="A28" t="e">
        <f>IF(B28&gt;VLOOKUP($E$2&amp;"-"&amp;$C$3,#REF!,2,FALSE),0,A27+1)</f>
        <v>#NAME?</v>
      </c>
      <c r="B28" s="65">
        <f t="shared" si="0"/>
        <v>21</v>
      </c>
      <c r="C28" s="66" t="e">
        <f>IF($A28&gt;0,VLOOKUP($A28,#REF!,4),"")</f>
        <v>#NAME?</v>
      </c>
      <c r="D28" s="67" t="e">
        <f>IF($A28&gt;0,VLOOKUP($A28,#REF!,5),"")</f>
        <v>#NAME?</v>
      </c>
      <c r="E28" s="68" t="e">
        <f>IF($A28&gt;0,VLOOKUP($A28,#REF!,6),"")</f>
        <v>#NAME?</v>
      </c>
      <c r="F28" s="98" t="e">
        <f>IF($A28&gt;0,VLOOKUP($A28,#REF!,8),"")</f>
        <v>#NAME?</v>
      </c>
      <c r="G28" s="69"/>
      <c r="H28" s="70"/>
      <c r="I28" s="70"/>
      <c r="J28" s="70"/>
      <c r="K28" s="173" t="e">
        <f>IF($A28&gt;0,VLOOKUP($A28,#REF!,16,0),"")</f>
        <v>#NAME?</v>
      </c>
      <c r="L28" s="174"/>
      <c r="M28" s="175"/>
    </row>
    <row r="29" spans="1:13" ht="20.100000000000001" customHeight="1">
      <c r="A29" t="e">
        <f>IF(B29&gt;VLOOKUP($E$2&amp;"-"&amp;$C$3,#REF!,2,FALSE),0,A28+1)</f>
        <v>#NAME?</v>
      </c>
      <c r="B29" s="65">
        <f t="shared" si="0"/>
        <v>22</v>
      </c>
      <c r="C29" s="66" t="e">
        <f>IF($A29&gt;0,VLOOKUP($A29,#REF!,4),"")</f>
        <v>#NAME?</v>
      </c>
      <c r="D29" s="67" t="e">
        <f>IF($A29&gt;0,VLOOKUP($A29,#REF!,5),"")</f>
        <v>#NAME?</v>
      </c>
      <c r="E29" s="68" t="e">
        <f>IF($A29&gt;0,VLOOKUP($A29,#REF!,6),"")</f>
        <v>#NAME?</v>
      </c>
      <c r="F29" s="98" t="e">
        <f>IF($A29&gt;0,VLOOKUP($A29,#REF!,8),"")</f>
        <v>#NAME?</v>
      </c>
      <c r="G29" s="69"/>
      <c r="H29" s="70"/>
      <c r="I29" s="70"/>
      <c r="J29" s="70"/>
      <c r="K29" s="173" t="e">
        <f>IF($A29&gt;0,VLOOKUP($A29,#REF!,16,0),"")</f>
        <v>#NAME?</v>
      </c>
      <c r="L29" s="174"/>
      <c r="M29" s="175"/>
    </row>
    <row r="30" spans="1:13" ht="20.100000000000001" customHeight="1">
      <c r="A30" t="e">
        <f>IF(B30&gt;VLOOKUP($E$2&amp;"-"&amp;$C$3,#REF!,2,FALSE),0,A29+1)</f>
        <v>#NAME?</v>
      </c>
      <c r="B30" s="65">
        <f t="shared" si="0"/>
        <v>23</v>
      </c>
      <c r="C30" s="66" t="e">
        <f>IF($A30&gt;0,VLOOKUP($A30,#REF!,4),"")</f>
        <v>#NAME?</v>
      </c>
      <c r="D30" s="67" t="e">
        <f>IF($A30&gt;0,VLOOKUP($A30,#REF!,5),"")</f>
        <v>#NAME?</v>
      </c>
      <c r="E30" s="68" t="e">
        <f>IF($A30&gt;0,VLOOKUP($A30,#REF!,6),"")</f>
        <v>#NAME?</v>
      </c>
      <c r="F30" s="98" t="e">
        <f>IF($A30&gt;0,VLOOKUP($A30,#REF!,8),"")</f>
        <v>#NAME?</v>
      </c>
      <c r="G30" s="69"/>
      <c r="H30" s="70"/>
      <c r="I30" s="70"/>
      <c r="J30" s="70"/>
      <c r="K30" s="173" t="e">
        <f>IF($A30&gt;0,VLOOKUP($A30,#REF!,16,0),"")</f>
        <v>#NAME?</v>
      </c>
      <c r="L30" s="174"/>
      <c r="M30" s="175"/>
    </row>
    <row r="31" spans="1:13" ht="20.100000000000001" customHeight="1">
      <c r="A31" t="e">
        <f>IF(B31&gt;VLOOKUP($E$2&amp;"-"&amp;$C$3,#REF!,2,FALSE),0,A30+1)</f>
        <v>#NAME?</v>
      </c>
      <c r="B31" s="65">
        <f t="shared" si="0"/>
        <v>24</v>
      </c>
      <c r="C31" s="66" t="e">
        <f>IF($A31&gt;0,VLOOKUP($A31,#REF!,4),"")</f>
        <v>#NAME?</v>
      </c>
      <c r="D31" s="67" t="e">
        <f>IF($A31&gt;0,VLOOKUP($A31,#REF!,5),"")</f>
        <v>#NAME?</v>
      </c>
      <c r="E31" s="68" t="e">
        <f>IF($A31&gt;0,VLOOKUP($A31,#REF!,6),"")</f>
        <v>#NAME?</v>
      </c>
      <c r="F31" s="98" t="e">
        <f>IF($A31&gt;0,VLOOKUP($A31,#REF!,8),"")</f>
        <v>#NAME?</v>
      </c>
      <c r="G31" s="69"/>
      <c r="H31" s="70"/>
      <c r="I31" s="70"/>
      <c r="J31" s="70"/>
      <c r="K31" s="173" t="e">
        <f>IF($A31&gt;0,VLOOKUP($A31,#REF!,16,0),"")</f>
        <v>#NAME?</v>
      </c>
      <c r="L31" s="174"/>
      <c r="M31" s="175"/>
    </row>
    <row r="32" spans="1:13" ht="20.100000000000001" customHeight="1">
      <c r="A32" t="e">
        <f>IF(B32&gt;VLOOKUP($E$2&amp;"-"&amp;$C$3,#REF!,2,FALSE),0,A31+1)</f>
        <v>#NAME?</v>
      </c>
      <c r="B32" s="65">
        <f t="shared" si="0"/>
        <v>25</v>
      </c>
      <c r="C32" s="66" t="e">
        <f>IF($A32&gt;0,VLOOKUP($A32,#REF!,4),"")</f>
        <v>#NAME?</v>
      </c>
      <c r="D32" s="67" t="e">
        <f>IF($A32&gt;0,VLOOKUP($A32,#REF!,5),"")</f>
        <v>#NAME?</v>
      </c>
      <c r="E32" s="68" t="e">
        <f>IF($A32&gt;0,VLOOKUP($A32,#REF!,6),"")</f>
        <v>#NAME?</v>
      </c>
      <c r="F32" s="98" t="e">
        <f>IF($A32&gt;0,VLOOKUP($A32,#REF!,8),"")</f>
        <v>#NAME?</v>
      </c>
      <c r="G32" s="69"/>
      <c r="H32" s="70"/>
      <c r="I32" s="70"/>
      <c r="J32" s="70"/>
      <c r="K32" s="173" t="e">
        <f>IF($A32&gt;0,VLOOKUP($A32,#REF!,16,0),"")</f>
        <v>#NAME?</v>
      </c>
      <c r="L32" s="174"/>
      <c r="M32" s="175"/>
    </row>
    <row r="33" spans="1:13" ht="20.100000000000001" customHeight="1">
      <c r="A33" t="e">
        <f>IF(B33&gt;VLOOKUP($E$2&amp;"-"&amp;$C$3,#REF!,2,FALSE),0,A32+1)</f>
        <v>#NAME?</v>
      </c>
      <c r="B33" s="65">
        <f t="shared" si="0"/>
        <v>26</v>
      </c>
      <c r="C33" s="66" t="e">
        <f>IF($A33&gt;0,VLOOKUP($A33,#REF!,4),"")</f>
        <v>#NAME?</v>
      </c>
      <c r="D33" s="67" t="e">
        <f>IF($A33&gt;0,VLOOKUP($A33,#REF!,5),"")</f>
        <v>#NAME?</v>
      </c>
      <c r="E33" s="68" t="e">
        <f>IF($A33&gt;0,VLOOKUP($A33,#REF!,6),"")</f>
        <v>#NAME?</v>
      </c>
      <c r="F33" s="98" t="e">
        <f>IF($A33&gt;0,VLOOKUP($A33,#REF!,8),"")</f>
        <v>#NAME?</v>
      </c>
      <c r="G33" s="69"/>
      <c r="H33" s="70"/>
      <c r="I33" s="70"/>
      <c r="J33" s="70"/>
      <c r="K33" s="173" t="e">
        <f>IF($A33&gt;0,VLOOKUP($A33,#REF!,16,0),"")</f>
        <v>#NAME?</v>
      </c>
      <c r="L33" s="174"/>
      <c r="M33" s="175"/>
    </row>
    <row r="34" spans="1:13" ht="20.100000000000001" customHeight="1">
      <c r="A34" t="e">
        <f>IF(B34&gt;VLOOKUP($E$2&amp;"-"&amp;$C$3,#REF!,2,FALSE),0,A33+1)</f>
        <v>#NAME?</v>
      </c>
      <c r="B34" s="65">
        <f t="shared" si="0"/>
        <v>27</v>
      </c>
      <c r="C34" s="66" t="e">
        <f>IF($A34&gt;0,VLOOKUP($A34,#REF!,4),"")</f>
        <v>#NAME?</v>
      </c>
      <c r="D34" s="67" t="e">
        <f>IF($A34&gt;0,VLOOKUP($A34,#REF!,5),"")</f>
        <v>#NAME?</v>
      </c>
      <c r="E34" s="68" t="e">
        <f>IF($A34&gt;0,VLOOKUP($A34,#REF!,6),"")</f>
        <v>#NAME?</v>
      </c>
      <c r="F34" s="98" t="e">
        <f>IF($A34&gt;0,VLOOKUP($A34,#REF!,8),"")</f>
        <v>#NAME?</v>
      </c>
      <c r="G34" s="69"/>
      <c r="H34" s="70"/>
      <c r="I34" s="70"/>
      <c r="J34" s="70"/>
      <c r="K34" s="173" t="e">
        <f>IF($A34&gt;0,VLOOKUP($A34,#REF!,16,0),"")</f>
        <v>#NAME?</v>
      </c>
      <c r="L34" s="174"/>
      <c r="M34" s="175"/>
    </row>
    <row r="35" spans="1:13" ht="20.100000000000001" customHeight="1">
      <c r="A35" t="e">
        <f>IF(B35&gt;VLOOKUP($E$2&amp;"-"&amp;$C$3,#REF!,2,FALSE),0,A34+1)</f>
        <v>#NAME?</v>
      </c>
      <c r="B35" s="65">
        <f t="shared" si="0"/>
        <v>28</v>
      </c>
      <c r="C35" s="66" t="e">
        <f>IF($A35&gt;0,VLOOKUP($A35,#REF!,4),"")</f>
        <v>#NAME?</v>
      </c>
      <c r="D35" s="67" t="e">
        <f>IF($A35&gt;0,VLOOKUP($A35,#REF!,5),"")</f>
        <v>#NAME?</v>
      </c>
      <c r="E35" s="68" t="e">
        <f>IF($A35&gt;0,VLOOKUP($A35,#REF!,6),"")</f>
        <v>#NAME?</v>
      </c>
      <c r="F35" s="98" t="e">
        <f>IF($A35&gt;0,VLOOKUP($A35,#REF!,8),"")</f>
        <v>#NAME?</v>
      </c>
      <c r="G35" s="69"/>
      <c r="H35" s="70"/>
      <c r="I35" s="70"/>
      <c r="J35" s="70"/>
      <c r="K35" s="173" t="e">
        <f>IF($A35&gt;0,VLOOKUP($A35,#REF!,16,0),"")</f>
        <v>#NAME?</v>
      </c>
      <c r="L35" s="174"/>
      <c r="M35" s="175"/>
    </row>
    <row r="36" spans="1:13" ht="20.100000000000001" customHeight="1">
      <c r="A36" t="e">
        <f>IF(B36&gt;VLOOKUP($E$2&amp;"-"&amp;$C$3,#REF!,2,FALSE),0,A35+1)</f>
        <v>#NAME?</v>
      </c>
      <c r="B36" s="65">
        <f t="shared" si="0"/>
        <v>29</v>
      </c>
      <c r="C36" s="66" t="e">
        <f>IF($A36&gt;0,VLOOKUP($A36,#REF!,4),"")</f>
        <v>#NAME?</v>
      </c>
      <c r="D36" s="67" t="e">
        <f>IF($A36&gt;0,VLOOKUP($A36,#REF!,5),"")</f>
        <v>#NAME?</v>
      </c>
      <c r="E36" s="68" t="e">
        <f>IF($A36&gt;0,VLOOKUP($A36,#REF!,6),"")</f>
        <v>#NAME?</v>
      </c>
      <c r="F36" s="98" t="e">
        <f>IF($A36&gt;0,VLOOKUP($A36,#REF!,8),"")</f>
        <v>#NAME?</v>
      </c>
      <c r="G36" s="69"/>
      <c r="H36" s="70"/>
      <c r="I36" s="70"/>
      <c r="J36" s="70"/>
      <c r="K36" s="173" t="e">
        <f>IF($A36&gt;0,VLOOKUP($A36,#REF!,16,0),"")</f>
        <v>#NAME?</v>
      </c>
      <c r="L36" s="174"/>
      <c r="M36" s="175"/>
    </row>
    <row r="37" spans="1:13" ht="20.100000000000001" customHeight="1">
      <c r="A37" t="e">
        <f>IF(B37&gt;VLOOKUP($E$2&amp;"-"&amp;$C$3,#REF!,2,FALSE),0,A36+1)</f>
        <v>#NAME?</v>
      </c>
      <c r="B37" s="72">
        <f t="shared" si="0"/>
        <v>30</v>
      </c>
      <c r="C37" s="66" t="e">
        <f>IF($A37&gt;0,VLOOKUP($A37,#REF!,4),"")</f>
        <v>#NAME?</v>
      </c>
      <c r="D37" s="67" t="e">
        <f>IF($A37&gt;0,VLOOKUP($A37,#REF!,5),"")</f>
        <v>#NAME?</v>
      </c>
      <c r="E37" s="68" t="e">
        <f>IF($A37&gt;0,VLOOKUP($A37,#REF!,6),"")</f>
        <v>#NAME?</v>
      </c>
      <c r="F37" s="98" t="e">
        <f>IF($A37&gt;0,VLOOKUP($A37,#REF!,8),"")</f>
        <v>#NAME?</v>
      </c>
      <c r="G37" s="73"/>
      <c r="H37" s="74"/>
      <c r="I37" s="74"/>
      <c r="J37" s="74"/>
      <c r="K37" s="173" t="e">
        <f>IF($A37&gt;0,VLOOKUP($A37,#REF!,16,0),"")</f>
        <v>#NAME?</v>
      </c>
      <c r="L37" s="174"/>
      <c r="M37" s="175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>IF(B44&gt;VLOOKUP($E$2&amp;"-"&amp;$C$3,#REF!,2,FALSE),0,A37+1)</f>
        <v>#NAME?</v>
      </c>
      <c r="B44" s="92">
        <f>B37+1</f>
        <v>31</v>
      </c>
      <c r="C44" s="93" t="e">
        <f>IF($A44&gt;0,VLOOKUP($A44,#REF!,4),"")</f>
        <v>#NAME?</v>
      </c>
      <c r="D44" s="94" t="e">
        <f>IF($A44&gt;0,VLOOKUP($A44,#REF!,5),"")</f>
        <v>#NAME?</v>
      </c>
      <c r="E44" s="95" t="e">
        <f>IF($A44&gt;0,VLOOKUP($A44,#REF!,6),"")</f>
        <v>#NAME?</v>
      </c>
      <c r="F44" s="99" t="e">
        <f>IF($A44&gt;0,VLOOKUP($A44,#REF!,8),"")</f>
        <v>#NAME?</v>
      </c>
      <c r="G44" s="96"/>
      <c r="H44" s="97"/>
      <c r="I44" s="97"/>
      <c r="J44" s="97"/>
      <c r="K44" s="183" t="e">
        <f>IF($A44&gt;0,VLOOKUP($A44,#REF!,16,0),"")</f>
        <v>#NAME?</v>
      </c>
      <c r="L44" s="184"/>
      <c r="M44" s="185"/>
    </row>
    <row r="45" spans="1:13" ht="20.100000000000001" customHeight="1">
      <c r="A45" t="e">
        <f>IF(B45&gt;VLOOKUP($E$2&amp;"-"&amp;$C$3,#REF!,2,FALSE),0,A44+1)</f>
        <v>#NAME?</v>
      </c>
      <c r="B45" s="65">
        <f t="shared" si="0"/>
        <v>32</v>
      </c>
      <c r="C45" s="66" t="e">
        <f>IF($A45&gt;0,VLOOKUP($A45,#REF!,4),"")</f>
        <v>#NAME?</v>
      </c>
      <c r="D45" s="67" t="e">
        <f>IF($A45&gt;0,VLOOKUP($A45,#REF!,5),"")</f>
        <v>#NAME?</v>
      </c>
      <c r="E45" s="68" t="e">
        <f>IF($A45&gt;0,VLOOKUP($A45,#REF!,6),"")</f>
        <v>#NAME?</v>
      </c>
      <c r="F45" s="98" t="e">
        <f>IF($A45&gt;0,VLOOKUP($A45,#REF!,8),"")</f>
        <v>#NAME?</v>
      </c>
      <c r="G45" s="69"/>
      <c r="H45" s="70"/>
      <c r="I45" s="70"/>
      <c r="J45" s="70"/>
      <c r="K45" s="173" t="e">
        <f>IF($A45&gt;0,VLOOKUP($A45,#REF!,16,0),"")</f>
        <v>#NAME?</v>
      </c>
      <c r="L45" s="174"/>
      <c r="M45" s="175"/>
    </row>
    <row r="46" spans="1:13" ht="20.100000000000001" customHeight="1">
      <c r="A46" t="e">
        <f>IF(B46&gt;VLOOKUP($E$2&amp;"-"&amp;$C$3,#REF!,2,FALSE),0,A45+1)</f>
        <v>#NAME?</v>
      </c>
      <c r="B46" s="65">
        <f t="shared" si="0"/>
        <v>33</v>
      </c>
      <c r="C46" s="66" t="e">
        <f>IF($A46&gt;0,VLOOKUP($A46,#REF!,4),"")</f>
        <v>#NAME?</v>
      </c>
      <c r="D46" s="67" t="e">
        <f>IF($A46&gt;0,VLOOKUP($A46,#REF!,5),"")</f>
        <v>#NAME?</v>
      </c>
      <c r="E46" s="68" t="e">
        <f>IF($A46&gt;0,VLOOKUP($A46,#REF!,6),"")</f>
        <v>#NAME?</v>
      </c>
      <c r="F46" s="98" t="e">
        <f>IF($A46&gt;0,VLOOKUP($A46,#REF!,8),"")</f>
        <v>#NAME?</v>
      </c>
      <c r="G46" s="69"/>
      <c r="H46" s="70"/>
      <c r="I46" s="70"/>
      <c r="J46" s="70"/>
      <c r="K46" s="173" t="e">
        <f>IF($A46&gt;0,VLOOKUP($A46,#REF!,16,0),"")</f>
        <v>#NAME?</v>
      </c>
      <c r="L46" s="174"/>
      <c r="M46" s="175"/>
    </row>
    <row r="47" spans="1:13" ht="20.100000000000001" customHeight="1">
      <c r="A47" t="e">
        <f>IF(B47&gt;VLOOKUP($E$2&amp;"-"&amp;$C$3,#REF!,2,FALSE),0,A46+1)</f>
        <v>#NAME?</v>
      </c>
      <c r="B47" s="65">
        <f t="shared" si="0"/>
        <v>34</v>
      </c>
      <c r="C47" s="66" t="e">
        <f>IF($A47&gt;0,VLOOKUP($A47,#REF!,4),"")</f>
        <v>#NAME?</v>
      </c>
      <c r="D47" s="67" t="e">
        <f>IF($A47&gt;0,VLOOKUP($A47,#REF!,5),"")</f>
        <v>#NAME?</v>
      </c>
      <c r="E47" s="68" t="e">
        <f>IF($A47&gt;0,VLOOKUP($A47,#REF!,6),"")</f>
        <v>#NAME?</v>
      </c>
      <c r="F47" s="98" t="e">
        <f>IF($A47&gt;0,VLOOKUP($A47,#REF!,8),"")</f>
        <v>#NAME?</v>
      </c>
      <c r="G47" s="69"/>
      <c r="H47" s="70"/>
      <c r="I47" s="70"/>
      <c r="J47" s="70"/>
      <c r="K47" s="173" t="e">
        <f>IF($A47&gt;0,VLOOKUP($A47,#REF!,16,0),"")</f>
        <v>#NAME?</v>
      </c>
      <c r="L47" s="174"/>
      <c r="M47" s="175"/>
    </row>
    <row r="48" spans="1:13" ht="20.100000000000001" customHeight="1">
      <c r="A48" t="e">
        <f>IF(B48&gt;VLOOKUP($E$2&amp;"-"&amp;$C$3,#REF!,2,FALSE),0,A47+1)</f>
        <v>#NAME?</v>
      </c>
      <c r="B48" s="65">
        <f t="shared" si="0"/>
        <v>35</v>
      </c>
      <c r="C48" s="66" t="e">
        <f>IF($A48&gt;0,VLOOKUP($A48,#REF!,4),"")</f>
        <v>#NAME?</v>
      </c>
      <c r="D48" s="67" t="e">
        <f>IF($A48&gt;0,VLOOKUP($A48,#REF!,5),"")</f>
        <v>#NAME?</v>
      </c>
      <c r="E48" s="68" t="e">
        <f>IF($A48&gt;0,VLOOKUP($A48,#REF!,6),"")</f>
        <v>#NAME?</v>
      </c>
      <c r="F48" s="98" t="e">
        <f>IF($A48&gt;0,VLOOKUP($A48,#REF!,8),"")</f>
        <v>#NAME?</v>
      </c>
      <c r="G48" s="69"/>
      <c r="H48" s="70"/>
      <c r="I48" s="70"/>
      <c r="J48" s="70"/>
      <c r="K48" s="173" t="e">
        <f>IF($A48&gt;0,VLOOKUP($A48,#REF!,16,0),"")</f>
        <v>#NAME?</v>
      </c>
      <c r="L48" s="174"/>
      <c r="M48" s="175"/>
    </row>
    <row r="49" spans="1:13" ht="20.100000000000001" customHeight="1">
      <c r="A49" t="e">
        <f>IF(B49&gt;VLOOKUP($E$2&amp;"-"&amp;$C$3,#REF!,2,FALSE),0,A48+1)</f>
        <v>#NAME?</v>
      </c>
      <c r="B49" s="65">
        <f t="shared" si="0"/>
        <v>36</v>
      </c>
      <c r="C49" s="66" t="e">
        <f>IF($A49&gt;0,VLOOKUP($A49,#REF!,4),"")</f>
        <v>#NAME?</v>
      </c>
      <c r="D49" s="67" t="e">
        <f>IF($A49&gt;0,VLOOKUP($A49,#REF!,5),"")</f>
        <v>#NAME?</v>
      </c>
      <c r="E49" s="68" t="e">
        <f>IF($A49&gt;0,VLOOKUP($A49,#REF!,6),"")</f>
        <v>#NAME?</v>
      </c>
      <c r="F49" s="98" t="e">
        <f>IF($A49&gt;0,VLOOKUP($A49,#REF!,8),"")</f>
        <v>#NAME?</v>
      </c>
      <c r="G49" s="69"/>
      <c r="H49" s="70"/>
      <c r="I49" s="70"/>
      <c r="J49" s="70"/>
      <c r="K49" s="173" t="e">
        <f>IF($A49&gt;0,VLOOKUP($A49,#REF!,16,0),"")</f>
        <v>#NAME?</v>
      </c>
      <c r="L49" s="174"/>
      <c r="M49" s="175"/>
    </row>
    <row r="50" spans="1:13" ht="20.100000000000001" customHeight="1">
      <c r="A50" t="e">
        <f>IF(B50&gt;VLOOKUP($E$2&amp;"-"&amp;$C$3,#REF!,2,FALSE),0,A49+1)</f>
        <v>#NAME?</v>
      </c>
      <c r="B50" s="65">
        <f t="shared" si="0"/>
        <v>37</v>
      </c>
      <c r="C50" s="66" t="e">
        <f>IF($A50&gt;0,VLOOKUP($A50,#REF!,4),"")</f>
        <v>#NAME?</v>
      </c>
      <c r="D50" s="67" t="e">
        <f>IF($A50&gt;0,VLOOKUP($A50,#REF!,5),"")</f>
        <v>#NAME?</v>
      </c>
      <c r="E50" s="68" t="e">
        <f>IF($A50&gt;0,VLOOKUP($A50,#REF!,6),"")</f>
        <v>#NAME?</v>
      </c>
      <c r="F50" s="98" t="e">
        <f>IF($A50&gt;0,VLOOKUP($A50,#REF!,8),"")</f>
        <v>#NAME?</v>
      </c>
      <c r="G50" s="69"/>
      <c r="H50" s="70"/>
      <c r="I50" s="70"/>
      <c r="J50" s="70"/>
      <c r="K50" s="173" t="e">
        <f>IF($A50&gt;0,VLOOKUP($A50,#REF!,16,0),"")</f>
        <v>#NAME?</v>
      </c>
      <c r="L50" s="174"/>
      <c r="M50" s="175"/>
    </row>
    <row r="51" spans="1:13" ht="20.100000000000001" customHeight="1">
      <c r="A51" t="e">
        <f>IF(B51&gt;VLOOKUP($E$2&amp;"-"&amp;$C$3,#REF!,2,FALSE),0,A50+1)</f>
        <v>#NAME?</v>
      </c>
      <c r="B51" s="65">
        <f t="shared" si="0"/>
        <v>38</v>
      </c>
      <c r="C51" s="66" t="e">
        <f>IF($A51&gt;0,VLOOKUP($A51,#REF!,4),"")</f>
        <v>#NAME?</v>
      </c>
      <c r="D51" s="67" t="e">
        <f>IF($A51&gt;0,VLOOKUP($A51,#REF!,5),"")</f>
        <v>#NAME?</v>
      </c>
      <c r="E51" s="68" t="e">
        <f>IF($A51&gt;0,VLOOKUP($A51,#REF!,6),"")</f>
        <v>#NAME?</v>
      </c>
      <c r="F51" s="98" t="e">
        <f>IF($A51&gt;0,VLOOKUP($A51,#REF!,8),"")</f>
        <v>#NAME?</v>
      </c>
      <c r="G51" s="69"/>
      <c r="H51" s="70"/>
      <c r="I51" s="70"/>
      <c r="J51" s="70"/>
      <c r="K51" s="173" t="e">
        <f>IF($A51&gt;0,VLOOKUP($A51,#REF!,16,0),"")</f>
        <v>#NAME?</v>
      </c>
      <c r="L51" s="174"/>
      <c r="M51" s="175"/>
    </row>
    <row r="52" spans="1:13" ht="20.100000000000001" customHeight="1">
      <c r="A52" t="e">
        <f>IF(B52&gt;VLOOKUP($E$2&amp;"-"&amp;$C$3,#REF!,2,FALSE),0,A51+1)</f>
        <v>#NAME?</v>
      </c>
      <c r="B52" s="65">
        <f t="shared" si="0"/>
        <v>39</v>
      </c>
      <c r="C52" s="66" t="e">
        <f>IF($A52&gt;0,VLOOKUP($A52,#REF!,4),"")</f>
        <v>#NAME?</v>
      </c>
      <c r="D52" s="67" t="e">
        <f>IF($A52&gt;0,VLOOKUP($A52,#REF!,5),"")</f>
        <v>#NAME?</v>
      </c>
      <c r="E52" s="68" t="e">
        <f>IF($A52&gt;0,VLOOKUP($A52,#REF!,6),"")</f>
        <v>#NAME?</v>
      </c>
      <c r="F52" s="98" t="e">
        <f>IF($A52&gt;0,VLOOKUP($A52,#REF!,8),"")</f>
        <v>#NAME?</v>
      </c>
      <c r="G52" s="69"/>
      <c r="H52" s="70"/>
      <c r="I52" s="70"/>
      <c r="J52" s="70"/>
      <c r="K52" s="173" t="e">
        <f>IF($A52&gt;0,VLOOKUP($A52,#REF!,16,0),"")</f>
        <v>#NAME?</v>
      </c>
      <c r="L52" s="174"/>
      <c r="M52" s="175"/>
    </row>
    <row r="53" spans="1:13" ht="20.100000000000001" customHeight="1">
      <c r="A53" t="e">
        <f>IF(B53&gt;VLOOKUP($E$2&amp;"-"&amp;$C$3,#REF!,2,FALSE),0,A52+1)</f>
        <v>#NAME?</v>
      </c>
      <c r="B53" s="65">
        <f t="shared" si="0"/>
        <v>40</v>
      </c>
      <c r="C53" s="66" t="e">
        <f>IF($A53&gt;0,VLOOKUP($A53,#REF!,4),"")</f>
        <v>#NAME?</v>
      </c>
      <c r="D53" s="67" t="e">
        <f>IF($A53&gt;0,VLOOKUP($A53,#REF!,5),"")</f>
        <v>#NAME?</v>
      </c>
      <c r="E53" s="68" t="e">
        <f>IF($A53&gt;0,VLOOKUP($A53,#REF!,6),"")</f>
        <v>#NAME?</v>
      </c>
      <c r="F53" s="98" t="e">
        <f>IF($A53&gt;0,VLOOKUP($A53,#REF!,8),"")</f>
        <v>#NAME?</v>
      </c>
      <c r="G53" s="69"/>
      <c r="H53" s="70"/>
      <c r="I53" s="70"/>
      <c r="J53" s="70"/>
      <c r="K53" s="173" t="e">
        <f>IF($A53&gt;0,VLOOKUP($A53,#REF!,16,0),"")</f>
        <v>#NAME?</v>
      </c>
      <c r="L53" s="174"/>
      <c r="M53" s="175"/>
    </row>
    <row r="54" spans="1:13" ht="20.100000000000001" customHeight="1">
      <c r="A54" t="e">
        <f>IF(B54&gt;VLOOKUP($E$2&amp;"-"&amp;$C$3,#REF!,2,FALSE),0,A53+1)</f>
        <v>#NAME?</v>
      </c>
      <c r="B54" s="65">
        <f t="shared" si="0"/>
        <v>41</v>
      </c>
      <c r="C54" s="66" t="e">
        <f>IF($A54&gt;0,VLOOKUP($A54,#REF!,4),"")</f>
        <v>#NAME?</v>
      </c>
      <c r="D54" s="67" t="e">
        <f>IF($A54&gt;0,VLOOKUP($A54,#REF!,5),"")</f>
        <v>#NAME?</v>
      </c>
      <c r="E54" s="68" t="e">
        <f>IF($A54&gt;0,VLOOKUP($A54,#REF!,6),"")</f>
        <v>#NAME?</v>
      </c>
      <c r="F54" s="98" t="e">
        <f>IF($A54&gt;0,VLOOKUP($A54,#REF!,8),"")</f>
        <v>#NAME?</v>
      </c>
      <c r="G54" s="69"/>
      <c r="H54" s="70"/>
      <c r="I54" s="70"/>
      <c r="J54" s="70"/>
      <c r="K54" s="173" t="e">
        <f>IF($A54&gt;0,VLOOKUP($A54,#REF!,16,0),"")</f>
        <v>#NAME?</v>
      </c>
      <c r="L54" s="174"/>
      <c r="M54" s="175"/>
    </row>
    <row r="55" spans="1:13" ht="20.100000000000001" customHeight="1">
      <c r="A55" t="e">
        <f>IF(B55&gt;VLOOKUP($E$2&amp;"-"&amp;$C$3,#REF!,2,FALSE),0,A54+1)</f>
        <v>#NAME?</v>
      </c>
      <c r="B55" s="65">
        <f t="shared" si="0"/>
        <v>42</v>
      </c>
      <c r="C55" s="66" t="e">
        <f>IF($A55&gt;0,VLOOKUP($A55,#REF!,4),"")</f>
        <v>#NAME?</v>
      </c>
      <c r="D55" s="67" t="e">
        <f>IF($A55&gt;0,VLOOKUP($A55,#REF!,5),"")</f>
        <v>#NAME?</v>
      </c>
      <c r="E55" s="68" t="e">
        <f>IF($A55&gt;0,VLOOKUP($A55,#REF!,6),"")</f>
        <v>#NAME?</v>
      </c>
      <c r="F55" s="98" t="e">
        <f>IF($A55&gt;0,VLOOKUP($A55,#REF!,8),"")</f>
        <v>#NAME?</v>
      </c>
      <c r="G55" s="69"/>
      <c r="H55" s="70"/>
      <c r="I55" s="70"/>
      <c r="J55" s="70"/>
      <c r="K55" s="173" t="e">
        <f>IF($A55&gt;0,VLOOKUP($A55,#REF!,16,0),"")</f>
        <v>#NAME?</v>
      </c>
      <c r="L55" s="174"/>
      <c r="M55" s="175"/>
    </row>
    <row r="56" spans="1:13" ht="20.100000000000001" customHeight="1">
      <c r="A56" t="e">
        <f>IF(B56&gt;VLOOKUP($E$2&amp;"-"&amp;$C$3,#REF!,2,FALSE),0,A55+1)</f>
        <v>#NAME?</v>
      </c>
      <c r="B56" s="65">
        <f t="shared" si="0"/>
        <v>43</v>
      </c>
      <c r="C56" s="66" t="e">
        <f>IF($A56&gt;0,VLOOKUP($A56,#REF!,4),"")</f>
        <v>#NAME?</v>
      </c>
      <c r="D56" s="67" t="e">
        <f>IF($A56&gt;0,VLOOKUP($A56,#REF!,5),"")</f>
        <v>#NAME?</v>
      </c>
      <c r="E56" s="68" t="e">
        <f>IF($A56&gt;0,VLOOKUP($A56,#REF!,6),"")</f>
        <v>#NAME?</v>
      </c>
      <c r="F56" s="98" t="e">
        <f>IF($A56&gt;0,VLOOKUP($A56,#REF!,8),"")</f>
        <v>#NAME?</v>
      </c>
      <c r="G56" s="69"/>
      <c r="H56" s="70"/>
      <c r="I56" s="70"/>
      <c r="J56" s="70"/>
      <c r="K56" s="173" t="e">
        <f>IF($A56&gt;0,VLOOKUP($A56,#REF!,16,0),"")</f>
        <v>#NAME?</v>
      </c>
      <c r="L56" s="174"/>
      <c r="M56" s="175"/>
    </row>
    <row r="57" spans="1:13" ht="20.100000000000001" customHeight="1">
      <c r="A57" t="e">
        <f>IF(B57&gt;VLOOKUP($E$2&amp;"-"&amp;$C$3,#REF!,2,FALSE),0,A56+1)</f>
        <v>#NAME?</v>
      </c>
      <c r="B57" s="65">
        <f t="shared" si="0"/>
        <v>44</v>
      </c>
      <c r="C57" s="66" t="e">
        <f>IF($A57&gt;0,VLOOKUP($A57,#REF!,4),"")</f>
        <v>#NAME?</v>
      </c>
      <c r="D57" s="67" t="e">
        <f>IF($A57&gt;0,VLOOKUP($A57,#REF!,5),"")</f>
        <v>#NAME?</v>
      </c>
      <c r="E57" s="68" t="e">
        <f>IF($A57&gt;0,VLOOKUP($A57,#REF!,6),"")</f>
        <v>#NAME?</v>
      </c>
      <c r="F57" s="98" t="e">
        <f>IF($A57&gt;0,VLOOKUP($A57,#REF!,8),"")</f>
        <v>#NAME?</v>
      </c>
      <c r="G57" s="69"/>
      <c r="H57" s="70"/>
      <c r="I57" s="70"/>
      <c r="J57" s="70"/>
      <c r="K57" s="173" t="e">
        <f>IF($A57&gt;0,VLOOKUP($A57,#REF!,16,0),"")</f>
        <v>#NAME?</v>
      </c>
      <c r="L57" s="174"/>
      <c r="M57" s="175"/>
    </row>
    <row r="58" spans="1:13" ht="20.100000000000001" customHeight="1">
      <c r="A58" t="e">
        <f>IF(B58&gt;VLOOKUP($E$2&amp;"-"&amp;$C$3,#REF!,2,FALSE),0,A57+1)</f>
        <v>#NAME?</v>
      </c>
      <c r="B58" s="65">
        <f t="shared" si="0"/>
        <v>45</v>
      </c>
      <c r="C58" s="66" t="e">
        <f>IF($A58&gt;0,VLOOKUP($A58,#REF!,4),"")</f>
        <v>#NAME?</v>
      </c>
      <c r="D58" s="67" t="e">
        <f>IF($A58&gt;0,VLOOKUP($A58,#REF!,5),"")</f>
        <v>#NAME?</v>
      </c>
      <c r="E58" s="68" t="e">
        <f>IF($A58&gt;0,VLOOKUP($A58,#REF!,6),"")</f>
        <v>#NAME?</v>
      </c>
      <c r="F58" s="98" t="e">
        <f>IF($A58&gt;0,VLOOKUP($A58,#REF!,8),"")</f>
        <v>#NAME?</v>
      </c>
      <c r="G58" s="69"/>
      <c r="H58" s="70"/>
      <c r="I58" s="70"/>
      <c r="J58" s="70"/>
      <c r="K58" s="173" t="e">
        <f>IF($A58&gt;0,VLOOKUP($A58,#REF!,16,0),"")</f>
        <v>#NAME?</v>
      </c>
      <c r="L58" s="174"/>
      <c r="M58" s="175"/>
    </row>
    <row r="59" spans="1:13" ht="20.100000000000001" customHeight="1">
      <c r="A59" t="e">
        <f>IF(B59&gt;VLOOKUP($E$2&amp;"-"&amp;$C$3,#REF!,2,FALSE),0,A58+1)</f>
        <v>#NAME?</v>
      </c>
      <c r="B59" s="65">
        <f t="shared" si="0"/>
        <v>46</v>
      </c>
      <c r="C59" s="66" t="e">
        <f>IF($A59&gt;0,VLOOKUP($A59,#REF!,4),"")</f>
        <v>#NAME?</v>
      </c>
      <c r="D59" s="67" t="e">
        <f>IF($A59&gt;0,VLOOKUP($A59,#REF!,5),"")</f>
        <v>#NAME?</v>
      </c>
      <c r="E59" s="68" t="e">
        <f>IF($A59&gt;0,VLOOKUP($A59,#REF!,6),"")</f>
        <v>#NAME?</v>
      </c>
      <c r="F59" s="98" t="e">
        <f>IF($A59&gt;0,VLOOKUP($A59,#REF!,8),"")</f>
        <v>#NAME?</v>
      </c>
      <c r="G59" s="69"/>
      <c r="H59" s="70"/>
      <c r="I59" s="70"/>
      <c r="J59" s="70"/>
      <c r="K59" s="173" t="e">
        <f>IF($A59&gt;0,VLOOKUP($A59,#REF!,16,0),"")</f>
        <v>#NAME?</v>
      </c>
      <c r="L59" s="174"/>
      <c r="M59" s="175"/>
    </row>
    <row r="60" spans="1:13" ht="20.100000000000001" customHeight="1">
      <c r="A60" t="e">
        <f>IF(B60&gt;VLOOKUP($E$2&amp;"-"&amp;$C$3,#REF!,2,FALSE),0,A59+1)</f>
        <v>#NAME?</v>
      </c>
      <c r="B60" s="65">
        <f t="shared" si="0"/>
        <v>47</v>
      </c>
      <c r="C60" s="66" t="e">
        <f>IF($A60&gt;0,VLOOKUP($A60,#REF!,4),"")</f>
        <v>#NAME?</v>
      </c>
      <c r="D60" s="67" t="e">
        <f>IF($A60&gt;0,VLOOKUP($A60,#REF!,5),"")</f>
        <v>#NAME?</v>
      </c>
      <c r="E60" s="68" t="e">
        <f>IF($A60&gt;0,VLOOKUP($A60,#REF!,6),"")</f>
        <v>#NAME?</v>
      </c>
      <c r="F60" s="98" t="e">
        <f>IF($A60&gt;0,VLOOKUP($A60,#REF!,8),"")</f>
        <v>#NAME?</v>
      </c>
      <c r="G60" s="69"/>
      <c r="H60" s="70"/>
      <c r="I60" s="70"/>
      <c r="J60" s="70"/>
      <c r="K60" s="173" t="e">
        <f>IF($A60&gt;0,VLOOKUP($A60,#REF!,16,0),"")</f>
        <v>#NAME?</v>
      </c>
      <c r="L60" s="174"/>
      <c r="M60" s="175"/>
    </row>
    <row r="61" spans="1:13" ht="20.100000000000001" customHeight="1">
      <c r="A61" t="e">
        <f>IF(B61&gt;VLOOKUP($E$2&amp;"-"&amp;$C$3,#REF!,2,FALSE),0,A60+1)</f>
        <v>#NAME?</v>
      </c>
      <c r="B61" s="65">
        <f t="shared" si="0"/>
        <v>48</v>
      </c>
      <c r="C61" s="66" t="e">
        <f>IF($A61&gt;0,VLOOKUP($A61,#REF!,4),"")</f>
        <v>#NAME?</v>
      </c>
      <c r="D61" s="67" t="e">
        <f>IF($A61&gt;0,VLOOKUP($A61,#REF!,5),"")</f>
        <v>#NAME?</v>
      </c>
      <c r="E61" s="68" t="e">
        <f>IF($A61&gt;0,VLOOKUP($A61,#REF!,6),"")</f>
        <v>#NAME?</v>
      </c>
      <c r="F61" s="98" t="e">
        <f>IF($A61&gt;0,VLOOKUP($A61,#REF!,8),"")</f>
        <v>#NAME?</v>
      </c>
      <c r="G61" s="69"/>
      <c r="H61" s="70"/>
      <c r="I61" s="70"/>
      <c r="J61" s="70"/>
      <c r="K61" s="173" t="e">
        <f>IF($A61&gt;0,VLOOKUP($A61,#REF!,16,0),"")</f>
        <v>#NAME?</v>
      </c>
      <c r="L61" s="174"/>
      <c r="M61" s="175"/>
    </row>
    <row r="62" spans="1:13" ht="20.100000000000001" customHeight="1">
      <c r="A62" t="e">
        <f>IF(B62&gt;VLOOKUP($E$2&amp;"-"&amp;$C$3,#REF!,2,FALSE),0,A61+1)</f>
        <v>#NAME?</v>
      </c>
      <c r="B62" s="65">
        <f t="shared" si="0"/>
        <v>49</v>
      </c>
      <c r="C62" s="66" t="e">
        <f>IF($A62&gt;0,VLOOKUP($A62,#REF!,4),"")</f>
        <v>#NAME?</v>
      </c>
      <c r="D62" s="67" t="e">
        <f>IF($A62&gt;0,VLOOKUP($A62,#REF!,5),"")</f>
        <v>#NAME?</v>
      </c>
      <c r="E62" s="68" t="e">
        <f>IF($A62&gt;0,VLOOKUP($A62,#REF!,6),"")</f>
        <v>#NAME?</v>
      </c>
      <c r="F62" s="98" t="e">
        <f>IF($A62&gt;0,VLOOKUP($A62,#REF!,8),"")</f>
        <v>#NAME?</v>
      </c>
      <c r="G62" s="69"/>
      <c r="H62" s="70"/>
      <c r="I62" s="70"/>
      <c r="J62" s="70"/>
      <c r="K62" s="173" t="e">
        <f>IF($A62&gt;0,VLOOKUP($A62,#REF!,16,0),"")</f>
        <v>#NAME?</v>
      </c>
      <c r="L62" s="174"/>
      <c r="M62" s="175"/>
    </row>
    <row r="63" spans="1:13" ht="20.100000000000001" customHeight="1">
      <c r="A63" t="e">
        <f>IF(B63&gt;VLOOKUP($E$2&amp;"-"&amp;$C$3,#REF!,2,FALSE),0,A62+1)</f>
        <v>#NAME?</v>
      </c>
      <c r="B63" s="65">
        <f t="shared" si="0"/>
        <v>50</v>
      </c>
      <c r="C63" s="66" t="e">
        <f>IF($A63&gt;0,VLOOKUP($A63,#REF!,4),"")</f>
        <v>#NAME?</v>
      </c>
      <c r="D63" s="67" t="e">
        <f>IF($A63&gt;0,VLOOKUP($A63,#REF!,5),"")</f>
        <v>#NAME?</v>
      </c>
      <c r="E63" s="68" t="e">
        <f>IF($A63&gt;0,VLOOKUP($A63,#REF!,6),"")</f>
        <v>#NAME?</v>
      </c>
      <c r="F63" s="98" t="e">
        <f>IF($A63&gt;0,VLOOKUP($A63,#REF!,8),"")</f>
        <v>#NAME?</v>
      </c>
      <c r="G63" s="69"/>
      <c r="H63" s="70"/>
      <c r="I63" s="70"/>
      <c r="J63" s="70"/>
      <c r="K63" s="173" t="e">
        <f>IF($A63&gt;0,VLOOKUP($A63,#REF!,16,0),"")</f>
        <v>#NAME?</v>
      </c>
      <c r="L63" s="174"/>
      <c r="M63" s="175"/>
    </row>
    <row r="64" spans="1:13" ht="20.100000000000001" customHeight="1">
      <c r="A64" t="e">
        <f>IF(B64&gt;VLOOKUP($E$2&amp;"-"&amp;$C$3,#REF!,2,FALSE),0,A63+1)</f>
        <v>#NAME?</v>
      </c>
      <c r="B64" s="65">
        <f t="shared" si="0"/>
        <v>51</v>
      </c>
      <c r="C64" s="66" t="e">
        <f>IF($A64&gt;0,VLOOKUP($A64,#REF!,4),"")</f>
        <v>#NAME?</v>
      </c>
      <c r="D64" s="67" t="e">
        <f>IF($A64&gt;0,VLOOKUP($A64,#REF!,5),"")</f>
        <v>#NAME?</v>
      </c>
      <c r="E64" s="68" t="e">
        <f>IF($A64&gt;0,VLOOKUP($A64,#REF!,6),"")</f>
        <v>#NAME?</v>
      </c>
      <c r="F64" s="98" t="e">
        <f>IF($A64&gt;0,VLOOKUP($A64,#REF!,8),"")</f>
        <v>#NAME?</v>
      </c>
      <c r="G64" s="69"/>
      <c r="H64" s="70"/>
      <c r="I64" s="70"/>
      <c r="J64" s="70"/>
      <c r="K64" s="173" t="e">
        <f>IF($A64&gt;0,VLOOKUP($A64,#REF!,16,0),"")</f>
        <v>#NAME?</v>
      </c>
      <c r="L64" s="174"/>
      <c r="M64" s="175"/>
    </row>
    <row r="65" spans="1:13" ht="20.100000000000001" customHeight="1">
      <c r="A65" t="e">
        <f>IF(B65&gt;VLOOKUP($E$2&amp;"-"&amp;$C$3,#REF!,2,FALSE),0,A64+1)</f>
        <v>#NAME?</v>
      </c>
      <c r="B65" s="65">
        <f t="shared" si="0"/>
        <v>52</v>
      </c>
      <c r="C65" s="66" t="e">
        <f>IF($A65&gt;0,VLOOKUP($A65,#REF!,4),"")</f>
        <v>#NAME?</v>
      </c>
      <c r="D65" s="67" t="e">
        <f>IF($A65&gt;0,VLOOKUP($A65,#REF!,5),"")</f>
        <v>#NAME?</v>
      </c>
      <c r="E65" s="68" t="e">
        <f>IF($A65&gt;0,VLOOKUP($A65,#REF!,6),"")</f>
        <v>#NAME?</v>
      </c>
      <c r="F65" s="98" t="e">
        <f>IF($A65&gt;0,VLOOKUP($A65,#REF!,8),"")</f>
        <v>#NAME?</v>
      </c>
      <c r="G65" s="69"/>
      <c r="H65" s="70"/>
      <c r="I65" s="70"/>
      <c r="J65" s="70"/>
      <c r="K65" s="173" t="e">
        <f>IF($A65&gt;0,VLOOKUP($A65,#REF!,16,0),"")</f>
        <v>#NAME?</v>
      </c>
      <c r="L65" s="174"/>
      <c r="M65" s="175"/>
    </row>
    <row r="66" spans="1:13" ht="20.100000000000001" customHeight="1">
      <c r="A66" t="e">
        <f>IF(B66&gt;VLOOKUP($E$2&amp;"-"&amp;$C$3,#REF!,2,FALSE),0,A65+1)</f>
        <v>#NAME?</v>
      </c>
      <c r="B66" s="65">
        <f t="shared" si="0"/>
        <v>53</v>
      </c>
      <c r="C66" s="66" t="e">
        <f>IF($A66&gt;0,VLOOKUP($A66,#REF!,4),"")</f>
        <v>#NAME?</v>
      </c>
      <c r="D66" s="67" t="e">
        <f>IF($A66&gt;0,VLOOKUP($A66,#REF!,5),"")</f>
        <v>#NAME?</v>
      </c>
      <c r="E66" s="68" t="e">
        <f>IF($A66&gt;0,VLOOKUP($A66,#REF!,6),"")</f>
        <v>#NAME?</v>
      </c>
      <c r="F66" s="98" t="e">
        <f>IF($A66&gt;0,VLOOKUP($A66,#REF!,8),"")</f>
        <v>#NAME?</v>
      </c>
      <c r="G66" s="69"/>
      <c r="H66" s="70"/>
      <c r="I66" s="70"/>
      <c r="J66" s="70"/>
      <c r="K66" s="173" t="e">
        <f>IF($A66&gt;0,VLOOKUP($A66,#REF!,16,0),"")</f>
        <v>#NAME?</v>
      </c>
      <c r="L66" s="174"/>
      <c r="M66" s="175"/>
    </row>
    <row r="67" spans="1:13" ht="20.100000000000001" customHeight="1">
      <c r="A67" t="e">
        <f>IF(B67&gt;VLOOKUP($E$2&amp;"-"&amp;$C$3,#REF!,2,FALSE),0,A66+1)</f>
        <v>#NAME?</v>
      </c>
      <c r="B67" s="65">
        <f t="shared" si="0"/>
        <v>54</v>
      </c>
      <c r="C67" s="66" t="e">
        <f>IF($A67&gt;0,VLOOKUP($A67,#REF!,4),"")</f>
        <v>#NAME?</v>
      </c>
      <c r="D67" s="67" t="e">
        <f>IF($A67&gt;0,VLOOKUP($A67,#REF!,5),"")</f>
        <v>#NAME?</v>
      </c>
      <c r="E67" s="68" t="e">
        <f>IF($A67&gt;0,VLOOKUP($A67,#REF!,6),"")</f>
        <v>#NAME?</v>
      </c>
      <c r="F67" s="98" t="e">
        <f>IF($A67&gt;0,VLOOKUP($A67,#REF!,8),"")</f>
        <v>#NAME?</v>
      </c>
      <c r="G67" s="69"/>
      <c r="H67" s="70"/>
      <c r="I67" s="70"/>
      <c r="J67" s="70"/>
      <c r="K67" s="173" t="e">
        <f>IF($A67&gt;0,VLOOKUP($A67,#REF!,16,0),"")</f>
        <v>#NAME?</v>
      </c>
      <c r="L67" s="174"/>
      <c r="M67" s="175"/>
    </row>
    <row r="68" spans="1:13" ht="20.100000000000001" customHeight="1">
      <c r="A68" t="e">
        <f>IF(B68&gt;VLOOKUP($E$2&amp;"-"&amp;$C$3,#REF!,2,FALSE),0,A67+1)</f>
        <v>#NAME?</v>
      </c>
      <c r="B68" s="65">
        <f t="shared" si="0"/>
        <v>55</v>
      </c>
      <c r="C68" s="66" t="e">
        <f>IF($A68&gt;0,VLOOKUP($A68,#REF!,4),"")</f>
        <v>#NAME?</v>
      </c>
      <c r="D68" s="67" t="e">
        <f>IF($A68&gt;0,VLOOKUP($A68,#REF!,5),"")</f>
        <v>#NAME?</v>
      </c>
      <c r="E68" s="68" t="e">
        <f>IF($A68&gt;0,VLOOKUP($A68,#REF!,6),"")</f>
        <v>#NAME?</v>
      </c>
      <c r="F68" s="98" t="e">
        <f>IF($A68&gt;0,VLOOKUP($A68,#REF!,8),"")</f>
        <v>#NAME?</v>
      </c>
      <c r="G68" s="69"/>
      <c r="H68" s="70"/>
      <c r="I68" s="70"/>
      <c r="J68" s="70"/>
      <c r="K68" s="173" t="e">
        <f>IF($A68&gt;0,VLOOKUP($A68,#REF!,16,0),"")</f>
        <v>#NAME?</v>
      </c>
      <c r="L68" s="174"/>
      <c r="M68" s="175"/>
    </row>
    <row r="69" spans="1:13" ht="20.100000000000001" customHeight="1">
      <c r="A69" t="e">
        <f>IF(B69&gt;VLOOKUP($E$2&amp;"-"&amp;$C$3,#REF!,2,FALSE),0,A68+1)</f>
        <v>#NAME?</v>
      </c>
      <c r="B69" s="65">
        <f t="shared" si="0"/>
        <v>56</v>
      </c>
      <c r="C69" s="66" t="e">
        <f>IF($A69&gt;0,VLOOKUP($A69,#REF!,4),"")</f>
        <v>#NAME?</v>
      </c>
      <c r="D69" s="67" t="e">
        <f>IF($A69&gt;0,VLOOKUP($A69,#REF!,5),"")</f>
        <v>#NAME?</v>
      </c>
      <c r="E69" s="68" t="e">
        <f>IF($A69&gt;0,VLOOKUP($A69,#REF!,6),"")</f>
        <v>#NAME?</v>
      </c>
      <c r="F69" s="98" t="e">
        <f>IF($A69&gt;0,VLOOKUP($A69,#REF!,8),"")</f>
        <v>#NAME?</v>
      </c>
      <c r="G69" s="69"/>
      <c r="H69" s="70"/>
      <c r="I69" s="70"/>
      <c r="J69" s="70"/>
      <c r="K69" s="173" t="e">
        <f>IF($A69&gt;0,VLOOKUP($A69,#REF!,16,0),"")</f>
        <v>#NAME?</v>
      </c>
      <c r="L69" s="174"/>
      <c r="M69" s="175"/>
    </row>
    <row r="70" spans="1:13" ht="20.100000000000001" customHeight="1">
      <c r="A70" t="e">
        <f>IF(B70&gt;VLOOKUP($E$2&amp;"-"&amp;$C$3,#REF!,2,FALSE),0,A69+1)</f>
        <v>#NAME?</v>
      </c>
      <c r="B70" s="65">
        <f t="shared" si="0"/>
        <v>57</v>
      </c>
      <c r="C70" s="66" t="e">
        <f>IF($A70&gt;0,VLOOKUP($A70,#REF!,4),"")</f>
        <v>#NAME?</v>
      </c>
      <c r="D70" s="67" t="e">
        <f>IF($A70&gt;0,VLOOKUP($A70,#REF!,5),"")</f>
        <v>#NAME?</v>
      </c>
      <c r="E70" s="68" t="e">
        <f>IF($A70&gt;0,VLOOKUP($A70,#REF!,6),"")</f>
        <v>#NAME?</v>
      </c>
      <c r="F70" s="98" t="e">
        <f>IF($A70&gt;0,VLOOKUP($A70,#REF!,8),"")</f>
        <v>#NAME?</v>
      </c>
      <c r="G70" s="69"/>
      <c r="H70" s="70"/>
      <c r="I70" s="70"/>
      <c r="J70" s="70"/>
      <c r="K70" s="173" t="e">
        <f>IF($A70&gt;0,VLOOKUP($A70,#REF!,16,0),"")</f>
        <v>#NAME?</v>
      </c>
      <c r="L70" s="174"/>
      <c r="M70" s="175"/>
    </row>
    <row r="71" spans="1:13" ht="20.100000000000001" customHeight="1">
      <c r="A71" t="e">
        <f>IF(B71&gt;VLOOKUP($E$2&amp;"-"&amp;$C$3,#REF!,2,FALSE),0,A70+1)</f>
        <v>#NAME?</v>
      </c>
      <c r="B71" s="65">
        <f t="shared" si="0"/>
        <v>58</v>
      </c>
      <c r="C71" s="66" t="e">
        <f>IF($A71&gt;0,VLOOKUP($A71,#REF!,4),"")</f>
        <v>#NAME?</v>
      </c>
      <c r="D71" s="67" t="e">
        <f>IF($A71&gt;0,VLOOKUP($A71,#REF!,5),"")</f>
        <v>#NAME?</v>
      </c>
      <c r="E71" s="68" t="e">
        <f>IF($A71&gt;0,VLOOKUP($A71,#REF!,6),"")</f>
        <v>#NAME?</v>
      </c>
      <c r="F71" s="98" t="e">
        <f>IF($A71&gt;0,VLOOKUP($A71,#REF!,8),"")</f>
        <v>#NAME?</v>
      </c>
      <c r="G71" s="69"/>
      <c r="H71" s="70"/>
      <c r="I71" s="70"/>
      <c r="J71" s="70"/>
      <c r="K71" s="173" t="e">
        <f>IF($A71&gt;0,VLOOKUP($A71,#REF!,16,0),"")</f>
        <v>#NAME?</v>
      </c>
      <c r="L71" s="174"/>
      <c r="M71" s="175"/>
    </row>
    <row r="72" spans="1:13" ht="20.100000000000001" customHeight="1">
      <c r="A72" t="e">
        <f>IF(B72&gt;VLOOKUP($E$2&amp;"-"&amp;$C$3,#REF!,2,FALSE),0,A71+1)</f>
        <v>#NAME?</v>
      </c>
      <c r="B72" s="65">
        <f t="shared" si="0"/>
        <v>59</v>
      </c>
      <c r="C72" s="66" t="e">
        <f>IF($A72&gt;0,VLOOKUP($A72,#REF!,4),"")</f>
        <v>#NAME?</v>
      </c>
      <c r="D72" s="67" t="e">
        <f>IF($A72&gt;0,VLOOKUP($A72,#REF!,5),"")</f>
        <v>#NAME?</v>
      </c>
      <c r="E72" s="68" t="e">
        <f>IF($A72&gt;0,VLOOKUP($A72,#REF!,6),"")</f>
        <v>#NAME?</v>
      </c>
      <c r="F72" s="98" t="e">
        <f>IF($A72&gt;0,VLOOKUP($A72,#REF!,8),"")</f>
        <v>#NAME?</v>
      </c>
      <c r="G72" s="69"/>
      <c r="H72" s="70"/>
      <c r="I72" s="70"/>
      <c r="J72" s="70"/>
      <c r="K72" s="173" t="e">
        <f>IF($A72&gt;0,VLOOKUP($A72,#REF!,16,0),"")</f>
        <v>#NAME?</v>
      </c>
      <c r="L72" s="174"/>
      <c r="M72" s="175"/>
    </row>
    <row r="73" spans="1:13" ht="20.100000000000001" customHeight="1">
      <c r="A73" t="e">
        <f>IF(B73&gt;VLOOKUP($E$2&amp;"-"&amp;$C$3,#REF!,2,FALSE),0,A72+1)</f>
        <v>#NAME?</v>
      </c>
      <c r="B73" s="65">
        <f t="shared" ref="B73:B109" si="1">B72+1</f>
        <v>60</v>
      </c>
      <c r="C73" s="66" t="e">
        <f>IF($A73&gt;0,VLOOKUP($A73,#REF!,4),"")</f>
        <v>#NAME?</v>
      </c>
      <c r="D73" s="67" t="e">
        <f>IF($A73&gt;0,VLOOKUP($A73,#REF!,5),"")</f>
        <v>#NAME?</v>
      </c>
      <c r="E73" s="68" t="e">
        <f>IF($A73&gt;0,VLOOKUP($A73,#REF!,6),"")</f>
        <v>#NAME?</v>
      </c>
      <c r="F73" s="98" t="e">
        <f>IF($A73&gt;0,VLOOKUP($A73,#REF!,8),"")</f>
        <v>#NAME?</v>
      </c>
      <c r="G73" s="69"/>
      <c r="H73" s="70"/>
      <c r="I73" s="70"/>
      <c r="J73" s="70"/>
      <c r="K73" s="173" t="e">
        <f>IF($A73&gt;0,VLOOKUP($A73,#REF!,16,0),"")</f>
        <v>#NAME?</v>
      </c>
      <c r="L73" s="174"/>
      <c r="M73" s="175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>IF(B80&gt;VLOOKUP($E$2&amp;"-"&amp;$C$3,#REF!,2,FALSE),0,A73+1)</f>
        <v>#NAME?</v>
      </c>
      <c r="B80" s="92">
        <f>B73+1</f>
        <v>61</v>
      </c>
      <c r="C80" s="93" t="e">
        <f>IF($A80&gt;0,VLOOKUP($A80,#REF!,4),"")</f>
        <v>#NAME?</v>
      </c>
      <c r="D80" s="94" t="e">
        <f>IF($A80&gt;0,VLOOKUP($A80,#REF!,5),"")</f>
        <v>#NAME?</v>
      </c>
      <c r="E80" s="95" t="e">
        <f>IF($A80&gt;0,VLOOKUP($A80,#REF!,6),"")</f>
        <v>#NAME?</v>
      </c>
      <c r="F80" s="99" t="e">
        <f>IF($A80&gt;0,VLOOKUP($A80,#REF!,8),"")</f>
        <v>#NAME?</v>
      </c>
      <c r="G80" s="96"/>
      <c r="H80" s="97"/>
      <c r="I80" s="97"/>
      <c r="J80" s="97"/>
      <c r="K80" s="183" t="e">
        <f>IF($A80&gt;0,VLOOKUP($A80,#REF!,16,0),"")</f>
        <v>#NAME?</v>
      </c>
      <c r="L80" s="184"/>
      <c r="M80" s="185"/>
    </row>
    <row r="81" spans="1:13" ht="20.100000000000001" customHeight="1">
      <c r="A81" t="e">
        <f>IF(B81&gt;VLOOKUP($E$2&amp;"-"&amp;$C$3,#REF!,2,FALSE),0,A80+1)</f>
        <v>#NAME?</v>
      </c>
      <c r="B81" s="65">
        <f t="shared" si="1"/>
        <v>62</v>
      </c>
      <c r="C81" s="66" t="e">
        <f>IF($A81&gt;0,VLOOKUP($A81,#REF!,4),"")</f>
        <v>#NAME?</v>
      </c>
      <c r="D81" s="67" t="e">
        <f>IF($A81&gt;0,VLOOKUP($A81,#REF!,5),"")</f>
        <v>#NAME?</v>
      </c>
      <c r="E81" s="68" t="e">
        <f>IF($A81&gt;0,VLOOKUP($A81,#REF!,6),"")</f>
        <v>#NAME?</v>
      </c>
      <c r="F81" s="98" t="e">
        <f>IF($A81&gt;0,VLOOKUP($A81,#REF!,8),"")</f>
        <v>#NAME?</v>
      </c>
      <c r="G81" s="69"/>
      <c r="H81" s="70"/>
      <c r="I81" s="70"/>
      <c r="J81" s="70"/>
      <c r="K81" s="173" t="e">
        <f>IF($A81&gt;0,VLOOKUP($A81,#REF!,16,0),"")</f>
        <v>#NAME?</v>
      </c>
      <c r="L81" s="174"/>
      <c r="M81" s="175"/>
    </row>
    <row r="82" spans="1:13" ht="20.100000000000001" customHeight="1">
      <c r="A82" t="e">
        <f>IF(B82&gt;VLOOKUP($E$2&amp;"-"&amp;$C$3,#REF!,2,FALSE),0,A81+1)</f>
        <v>#NAME?</v>
      </c>
      <c r="B82" s="65">
        <f t="shared" si="1"/>
        <v>63</v>
      </c>
      <c r="C82" s="66" t="e">
        <f>IF($A82&gt;0,VLOOKUP($A82,#REF!,4),"")</f>
        <v>#NAME?</v>
      </c>
      <c r="D82" s="67" t="e">
        <f>IF($A82&gt;0,VLOOKUP($A82,#REF!,5),"")</f>
        <v>#NAME?</v>
      </c>
      <c r="E82" s="68" t="e">
        <f>IF($A82&gt;0,VLOOKUP($A82,#REF!,6),"")</f>
        <v>#NAME?</v>
      </c>
      <c r="F82" s="98" t="e">
        <f>IF($A82&gt;0,VLOOKUP($A82,#REF!,8),"")</f>
        <v>#NAME?</v>
      </c>
      <c r="G82" s="69"/>
      <c r="H82" s="70"/>
      <c r="I82" s="70"/>
      <c r="J82" s="70"/>
      <c r="K82" s="173" t="e">
        <f>IF($A82&gt;0,VLOOKUP($A82,#REF!,16,0),"")</f>
        <v>#NAME?</v>
      </c>
      <c r="L82" s="174"/>
      <c r="M82" s="175"/>
    </row>
    <row r="83" spans="1:13" ht="20.100000000000001" customHeight="1">
      <c r="A83" t="e">
        <f>IF(B83&gt;VLOOKUP($E$2&amp;"-"&amp;$C$3,#REF!,2,FALSE),0,A82+1)</f>
        <v>#NAME?</v>
      </c>
      <c r="B83" s="65">
        <f t="shared" si="1"/>
        <v>64</v>
      </c>
      <c r="C83" s="66" t="e">
        <f>IF($A83&gt;0,VLOOKUP($A83,#REF!,4),"")</f>
        <v>#NAME?</v>
      </c>
      <c r="D83" s="67" t="e">
        <f>IF($A83&gt;0,VLOOKUP($A83,#REF!,5),"")</f>
        <v>#NAME?</v>
      </c>
      <c r="E83" s="68" t="e">
        <f>IF($A83&gt;0,VLOOKUP($A83,#REF!,6),"")</f>
        <v>#NAME?</v>
      </c>
      <c r="F83" s="98" t="e">
        <f>IF($A83&gt;0,VLOOKUP($A83,#REF!,8),"")</f>
        <v>#NAME?</v>
      </c>
      <c r="G83" s="69"/>
      <c r="H83" s="70"/>
      <c r="I83" s="70"/>
      <c r="J83" s="70"/>
      <c r="K83" s="173" t="e">
        <f>IF($A83&gt;0,VLOOKUP($A83,#REF!,16,0),"")</f>
        <v>#NAME?</v>
      </c>
      <c r="L83" s="174"/>
      <c r="M83" s="175"/>
    </row>
    <row r="84" spans="1:13" ht="20.100000000000001" customHeight="1">
      <c r="A84" t="e">
        <f>IF(B84&gt;VLOOKUP($E$2&amp;"-"&amp;$C$3,#REF!,2,FALSE),0,A83+1)</f>
        <v>#NAME?</v>
      </c>
      <c r="B84" s="65">
        <f t="shared" si="1"/>
        <v>65</v>
      </c>
      <c r="C84" s="66" t="e">
        <f>IF($A84&gt;0,VLOOKUP($A84,#REF!,4),"")</f>
        <v>#NAME?</v>
      </c>
      <c r="D84" s="67" t="e">
        <f>IF($A84&gt;0,VLOOKUP($A84,#REF!,5),"")</f>
        <v>#NAME?</v>
      </c>
      <c r="E84" s="68" t="e">
        <f>IF($A84&gt;0,VLOOKUP($A84,#REF!,6),"")</f>
        <v>#NAME?</v>
      </c>
      <c r="F84" s="98" t="e">
        <f>IF($A84&gt;0,VLOOKUP($A84,#REF!,8),"")</f>
        <v>#NAME?</v>
      </c>
      <c r="G84" s="69"/>
      <c r="H84" s="70"/>
      <c r="I84" s="70"/>
      <c r="J84" s="70"/>
      <c r="K84" s="173" t="e">
        <f>IF($A84&gt;0,VLOOKUP($A84,#REF!,16,0),"")</f>
        <v>#NAME?</v>
      </c>
      <c r="L84" s="174"/>
      <c r="M84" s="175"/>
    </row>
    <row r="85" spans="1:13" ht="20.100000000000001" customHeight="1">
      <c r="A85" t="e">
        <f>IF(B85&gt;VLOOKUP($E$2&amp;"-"&amp;$C$3,#REF!,2,FALSE),0,A84+1)</f>
        <v>#NAME?</v>
      </c>
      <c r="B85" s="65">
        <f t="shared" si="1"/>
        <v>66</v>
      </c>
      <c r="C85" s="66" t="e">
        <f>IF($A85&gt;0,VLOOKUP($A85,#REF!,4),"")</f>
        <v>#NAME?</v>
      </c>
      <c r="D85" s="67" t="e">
        <f>IF($A85&gt;0,VLOOKUP($A85,#REF!,5),"")</f>
        <v>#NAME?</v>
      </c>
      <c r="E85" s="68" t="e">
        <f>IF($A85&gt;0,VLOOKUP($A85,#REF!,6),"")</f>
        <v>#NAME?</v>
      </c>
      <c r="F85" s="98" t="e">
        <f>IF($A85&gt;0,VLOOKUP($A85,#REF!,8),"")</f>
        <v>#NAME?</v>
      </c>
      <c r="G85" s="69"/>
      <c r="H85" s="70"/>
      <c r="I85" s="70"/>
      <c r="J85" s="70"/>
      <c r="K85" s="173" t="e">
        <f>IF($A85&gt;0,VLOOKUP($A85,#REF!,16,0),"")</f>
        <v>#NAME?</v>
      </c>
      <c r="L85" s="174"/>
      <c r="M85" s="175"/>
    </row>
    <row r="86" spans="1:13" ht="20.100000000000001" customHeight="1">
      <c r="A86" t="e">
        <f>IF(B86&gt;VLOOKUP($E$2&amp;"-"&amp;$C$3,#REF!,2,FALSE),0,A85+1)</f>
        <v>#NAME?</v>
      </c>
      <c r="B86" s="65">
        <f t="shared" si="1"/>
        <v>67</v>
      </c>
      <c r="C86" s="66" t="e">
        <f>IF($A86&gt;0,VLOOKUP($A86,#REF!,4),"")</f>
        <v>#NAME?</v>
      </c>
      <c r="D86" s="67" t="e">
        <f>IF($A86&gt;0,VLOOKUP($A86,#REF!,5),"")</f>
        <v>#NAME?</v>
      </c>
      <c r="E86" s="68" t="e">
        <f>IF($A86&gt;0,VLOOKUP($A86,#REF!,6),"")</f>
        <v>#NAME?</v>
      </c>
      <c r="F86" s="98" t="e">
        <f>IF($A86&gt;0,VLOOKUP($A86,#REF!,8),"")</f>
        <v>#NAME?</v>
      </c>
      <c r="G86" s="69"/>
      <c r="H86" s="70"/>
      <c r="I86" s="70"/>
      <c r="J86" s="70"/>
      <c r="K86" s="173" t="e">
        <f>IF($A86&gt;0,VLOOKUP($A86,#REF!,16,0),"")</f>
        <v>#NAME?</v>
      </c>
      <c r="L86" s="174"/>
      <c r="M86" s="175"/>
    </row>
    <row r="87" spans="1:13" ht="20.100000000000001" customHeight="1">
      <c r="A87" t="e">
        <f>IF(B87&gt;VLOOKUP($E$2&amp;"-"&amp;$C$3,#REF!,2,FALSE),0,A86+1)</f>
        <v>#NAME?</v>
      </c>
      <c r="B87" s="65">
        <f t="shared" si="1"/>
        <v>68</v>
      </c>
      <c r="C87" s="66" t="e">
        <f>IF($A87&gt;0,VLOOKUP($A87,#REF!,4),"")</f>
        <v>#NAME?</v>
      </c>
      <c r="D87" s="67" t="e">
        <f>IF($A87&gt;0,VLOOKUP($A87,#REF!,5),"")</f>
        <v>#NAME?</v>
      </c>
      <c r="E87" s="68" t="e">
        <f>IF($A87&gt;0,VLOOKUP($A87,#REF!,6),"")</f>
        <v>#NAME?</v>
      </c>
      <c r="F87" s="98" t="e">
        <f>IF($A87&gt;0,VLOOKUP($A87,#REF!,8),"")</f>
        <v>#NAME?</v>
      </c>
      <c r="G87" s="69"/>
      <c r="H87" s="70"/>
      <c r="I87" s="70"/>
      <c r="J87" s="70"/>
      <c r="K87" s="173" t="e">
        <f>IF($A87&gt;0,VLOOKUP($A87,#REF!,16,0),"")</f>
        <v>#NAME?</v>
      </c>
      <c r="L87" s="174"/>
      <c r="M87" s="175"/>
    </row>
    <row r="88" spans="1:13" ht="20.100000000000001" customHeight="1">
      <c r="A88" t="e">
        <f>IF(B88&gt;VLOOKUP($E$2&amp;"-"&amp;$C$3,#REF!,2,FALSE),0,A87+1)</f>
        <v>#NAME?</v>
      </c>
      <c r="B88" s="65">
        <f t="shared" si="1"/>
        <v>69</v>
      </c>
      <c r="C88" s="66" t="e">
        <f>IF($A88&gt;0,VLOOKUP($A88,#REF!,4),"")</f>
        <v>#NAME?</v>
      </c>
      <c r="D88" s="67" t="e">
        <f>IF($A88&gt;0,VLOOKUP($A88,#REF!,5),"")</f>
        <v>#NAME?</v>
      </c>
      <c r="E88" s="68" t="e">
        <f>IF($A88&gt;0,VLOOKUP($A88,#REF!,6),"")</f>
        <v>#NAME?</v>
      </c>
      <c r="F88" s="98" t="e">
        <f>IF($A88&gt;0,VLOOKUP($A88,#REF!,8),"")</f>
        <v>#NAME?</v>
      </c>
      <c r="G88" s="69"/>
      <c r="H88" s="70"/>
      <c r="I88" s="70"/>
      <c r="J88" s="70"/>
      <c r="K88" s="173" t="e">
        <f>IF($A88&gt;0,VLOOKUP($A88,#REF!,16,0),"")</f>
        <v>#NAME?</v>
      </c>
      <c r="L88" s="174"/>
      <c r="M88" s="175"/>
    </row>
    <row r="89" spans="1:13" ht="20.100000000000001" customHeight="1">
      <c r="A89" t="e">
        <f>IF(B89&gt;VLOOKUP($E$2&amp;"-"&amp;$C$3,#REF!,2,FALSE),0,A88+1)</f>
        <v>#NAME?</v>
      </c>
      <c r="B89" s="65">
        <f t="shared" si="1"/>
        <v>70</v>
      </c>
      <c r="C89" s="66" t="e">
        <f>IF($A89&gt;0,VLOOKUP($A89,#REF!,4),"")</f>
        <v>#NAME?</v>
      </c>
      <c r="D89" s="67" t="e">
        <f>IF($A89&gt;0,VLOOKUP($A89,#REF!,5),"")</f>
        <v>#NAME?</v>
      </c>
      <c r="E89" s="68" t="e">
        <f>IF($A89&gt;0,VLOOKUP($A89,#REF!,6),"")</f>
        <v>#NAME?</v>
      </c>
      <c r="F89" s="98" t="e">
        <f>IF($A89&gt;0,VLOOKUP($A89,#REF!,8),"")</f>
        <v>#NAME?</v>
      </c>
      <c r="G89" s="69"/>
      <c r="H89" s="70"/>
      <c r="I89" s="70"/>
      <c r="J89" s="70"/>
      <c r="K89" s="173" t="e">
        <f>IF($A89&gt;0,VLOOKUP($A89,#REF!,16,0),"")</f>
        <v>#NAME?</v>
      </c>
      <c r="L89" s="174"/>
      <c r="M89" s="175"/>
    </row>
    <row r="90" spans="1:13" ht="20.100000000000001" customHeight="1">
      <c r="A90" t="e">
        <f>IF(B90&gt;VLOOKUP($E$2&amp;"-"&amp;$C$3,#REF!,2,FALSE),0,A89+1)</f>
        <v>#NAME?</v>
      </c>
      <c r="B90" s="65">
        <f t="shared" si="1"/>
        <v>71</v>
      </c>
      <c r="C90" s="66" t="e">
        <f>IF($A90&gt;0,VLOOKUP($A90,#REF!,4),"")</f>
        <v>#NAME?</v>
      </c>
      <c r="D90" s="67" t="e">
        <f>IF($A90&gt;0,VLOOKUP($A90,#REF!,5),"")</f>
        <v>#NAME?</v>
      </c>
      <c r="E90" s="68" t="e">
        <f>IF($A90&gt;0,VLOOKUP($A90,#REF!,6),"")</f>
        <v>#NAME?</v>
      </c>
      <c r="F90" s="98" t="e">
        <f>IF($A90&gt;0,VLOOKUP($A90,#REF!,8),"")</f>
        <v>#NAME?</v>
      </c>
      <c r="G90" s="69"/>
      <c r="H90" s="70"/>
      <c r="I90" s="70"/>
      <c r="J90" s="70"/>
      <c r="K90" s="173" t="e">
        <f>IF($A90&gt;0,VLOOKUP($A90,#REF!,16,0),"")</f>
        <v>#NAME?</v>
      </c>
      <c r="L90" s="174"/>
      <c r="M90" s="175"/>
    </row>
    <row r="91" spans="1:13" ht="20.100000000000001" customHeight="1">
      <c r="A91" t="e">
        <f>IF(B91&gt;VLOOKUP($E$2&amp;"-"&amp;$C$3,#REF!,2,FALSE),0,A90+1)</f>
        <v>#NAME?</v>
      </c>
      <c r="B91" s="65">
        <f t="shared" si="1"/>
        <v>72</v>
      </c>
      <c r="C91" s="66" t="e">
        <f>IF($A91&gt;0,VLOOKUP($A91,#REF!,4),"")</f>
        <v>#NAME?</v>
      </c>
      <c r="D91" s="67" t="e">
        <f>IF($A91&gt;0,VLOOKUP($A91,#REF!,5),"")</f>
        <v>#NAME?</v>
      </c>
      <c r="E91" s="68" t="e">
        <f>IF($A91&gt;0,VLOOKUP($A91,#REF!,6),"")</f>
        <v>#NAME?</v>
      </c>
      <c r="F91" s="98" t="e">
        <f>IF($A91&gt;0,VLOOKUP($A91,#REF!,8),"")</f>
        <v>#NAME?</v>
      </c>
      <c r="G91" s="69"/>
      <c r="H91" s="70"/>
      <c r="I91" s="70"/>
      <c r="J91" s="70"/>
      <c r="K91" s="173" t="e">
        <f>IF($A91&gt;0,VLOOKUP($A91,#REF!,16,0),"")</f>
        <v>#NAME?</v>
      </c>
      <c r="L91" s="174"/>
      <c r="M91" s="175"/>
    </row>
    <row r="92" spans="1:13" ht="20.100000000000001" customHeight="1">
      <c r="A92" t="e">
        <f>IF(B92&gt;VLOOKUP($E$2&amp;"-"&amp;$C$3,#REF!,2,FALSE),0,A91+1)</f>
        <v>#NAME?</v>
      </c>
      <c r="B92" s="65">
        <f t="shared" si="1"/>
        <v>73</v>
      </c>
      <c r="C92" s="66" t="e">
        <f>IF($A92&gt;0,VLOOKUP($A92,#REF!,4),"")</f>
        <v>#NAME?</v>
      </c>
      <c r="D92" s="67" t="e">
        <f>IF($A92&gt;0,VLOOKUP($A92,#REF!,5),"")</f>
        <v>#NAME?</v>
      </c>
      <c r="E92" s="68" t="e">
        <f>IF($A92&gt;0,VLOOKUP($A92,#REF!,6),"")</f>
        <v>#NAME?</v>
      </c>
      <c r="F92" s="98" t="e">
        <f>IF($A92&gt;0,VLOOKUP($A92,#REF!,8),"")</f>
        <v>#NAME?</v>
      </c>
      <c r="G92" s="69"/>
      <c r="H92" s="70"/>
      <c r="I92" s="70"/>
      <c r="J92" s="70"/>
      <c r="K92" s="173" t="e">
        <f>IF($A92&gt;0,VLOOKUP($A92,#REF!,16,0),"")</f>
        <v>#NAME?</v>
      </c>
      <c r="L92" s="174"/>
      <c r="M92" s="175"/>
    </row>
    <row r="93" spans="1:13" ht="20.100000000000001" customHeight="1">
      <c r="A93" t="e">
        <f>IF(B93&gt;VLOOKUP($E$2&amp;"-"&amp;$C$3,#REF!,2,FALSE),0,A92+1)</f>
        <v>#NAME?</v>
      </c>
      <c r="B93" s="65">
        <f t="shared" si="1"/>
        <v>74</v>
      </c>
      <c r="C93" s="66" t="e">
        <f>IF($A93&gt;0,VLOOKUP($A93,#REF!,4),"")</f>
        <v>#NAME?</v>
      </c>
      <c r="D93" s="67" t="e">
        <f>IF($A93&gt;0,VLOOKUP($A93,#REF!,5),"")</f>
        <v>#NAME?</v>
      </c>
      <c r="E93" s="68" t="e">
        <f>IF($A93&gt;0,VLOOKUP($A93,#REF!,6),"")</f>
        <v>#NAME?</v>
      </c>
      <c r="F93" s="98" t="e">
        <f>IF($A93&gt;0,VLOOKUP($A93,#REF!,8),"")</f>
        <v>#NAME?</v>
      </c>
      <c r="G93" s="69"/>
      <c r="H93" s="70"/>
      <c r="I93" s="70"/>
      <c r="J93" s="70"/>
      <c r="K93" s="173" t="e">
        <f>IF($A93&gt;0,VLOOKUP($A93,#REF!,16,0),"")</f>
        <v>#NAME?</v>
      </c>
      <c r="L93" s="174"/>
      <c r="M93" s="175"/>
    </row>
    <row r="94" spans="1:13" ht="20.100000000000001" customHeight="1">
      <c r="A94" t="e">
        <f>IF(B94&gt;VLOOKUP($E$2&amp;"-"&amp;$C$3,#REF!,2,FALSE),0,A93+1)</f>
        <v>#NAME?</v>
      </c>
      <c r="B94" s="65">
        <f t="shared" si="1"/>
        <v>75</v>
      </c>
      <c r="C94" s="66" t="e">
        <f>IF($A94&gt;0,VLOOKUP($A94,#REF!,4),"")</f>
        <v>#NAME?</v>
      </c>
      <c r="D94" s="67" t="e">
        <f>IF($A94&gt;0,VLOOKUP($A94,#REF!,5),"")</f>
        <v>#NAME?</v>
      </c>
      <c r="E94" s="68" t="e">
        <f>IF($A94&gt;0,VLOOKUP($A94,#REF!,6),"")</f>
        <v>#NAME?</v>
      </c>
      <c r="F94" s="98" t="e">
        <f>IF($A94&gt;0,VLOOKUP($A94,#REF!,8),"")</f>
        <v>#NAME?</v>
      </c>
      <c r="G94" s="69"/>
      <c r="H94" s="70"/>
      <c r="I94" s="70"/>
      <c r="J94" s="70"/>
      <c r="K94" s="173" t="e">
        <f>IF($A94&gt;0,VLOOKUP($A94,#REF!,16,0),"")</f>
        <v>#NAME?</v>
      </c>
      <c r="L94" s="174"/>
      <c r="M94" s="175"/>
    </row>
    <row r="95" spans="1:13" ht="20.100000000000001" customHeight="1">
      <c r="A95" t="e">
        <f>IF(B95&gt;VLOOKUP($E$2&amp;"-"&amp;$C$3,#REF!,2,FALSE),0,A94+1)</f>
        <v>#NAME?</v>
      </c>
      <c r="B95" s="65">
        <f t="shared" si="1"/>
        <v>76</v>
      </c>
      <c r="C95" s="66" t="e">
        <f>IF($A95&gt;0,VLOOKUP($A95,#REF!,4),"")</f>
        <v>#NAME?</v>
      </c>
      <c r="D95" s="67" t="e">
        <f>IF($A95&gt;0,VLOOKUP($A95,#REF!,5),"")</f>
        <v>#NAME?</v>
      </c>
      <c r="E95" s="68" t="e">
        <f>IF($A95&gt;0,VLOOKUP($A95,#REF!,6),"")</f>
        <v>#NAME?</v>
      </c>
      <c r="F95" s="98" t="e">
        <f>IF($A95&gt;0,VLOOKUP($A95,#REF!,8),"")</f>
        <v>#NAME?</v>
      </c>
      <c r="G95" s="69"/>
      <c r="H95" s="70"/>
      <c r="I95" s="70"/>
      <c r="J95" s="70"/>
      <c r="K95" s="173" t="e">
        <f>IF($A95&gt;0,VLOOKUP($A95,#REF!,16,0),"")</f>
        <v>#NAME?</v>
      </c>
      <c r="L95" s="174"/>
      <c r="M95" s="175"/>
    </row>
    <row r="96" spans="1:13" ht="20.100000000000001" customHeight="1">
      <c r="A96" t="e">
        <f>IF(B96&gt;VLOOKUP($E$2&amp;"-"&amp;$C$3,#REF!,2,FALSE),0,A95+1)</f>
        <v>#NAME?</v>
      </c>
      <c r="B96" s="65">
        <f t="shared" si="1"/>
        <v>77</v>
      </c>
      <c r="C96" s="66" t="e">
        <f>IF($A96&gt;0,VLOOKUP($A96,#REF!,4),"")</f>
        <v>#NAME?</v>
      </c>
      <c r="D96" s="67" t="e">
        <f>IF($A96&gt;0,VLOOKUP($A96,#REF!,5),"")</f>
        <v>#NAME?</v>
      </c>
      <c r="E96" s="68" t="e">
        <f>IF($A96&gt;0,VLOOKUP($A96,#REF!,6),"")</f>
        <v>#NAME?</v>
      </c>
      <c r="F96" s="98" t="e">
        <f>IF($A96&gt;0,VLOOKUP($A96,#REF!,8),"")</f>
        <v>#NAME?</v>
      </c>
      <c r="G96" s="69"/>
      <c r="H96" s="70"/>
      <c r="I96" s="70"/>
      <c r="J96" s="70"/>
      <c r="K96" s="173" t="e">
        <f>IF($A96&gt;0,VLOOKUP($A96,#REF!,16,0),"")</f>
        <v>#NAME?</v>
      </c>
      <c r="L96" s="174"/>
      <c r="M96" s="175"/>
    </row>
    <row r="97" spans="1:13" ht="20.100000000000001" customHeight="1">
      <c r="A97" t="e">
        <f>IF(B97&gt;VLOOKUP($E$2&amp;"-"&amp;$C$3,#REF!,2,FALSE),0,A96+1)</f>
        <v>#NAME?</v>
      </c>
      <c r="B97" s="65">
        <f t="shared" si="1"/>
        <v>78</v>
      </c>
      <c r="C97" s="66" t="e">
        <f>IF($A97&gt;0,VLOOKUP($A97,#REF!,4),"")</f>
        <v>#NAME?</v>
      </c>
      <c r="D97" s="67" t="e">
        <f>IF($A97&gt;0,VLOOKUP($A97,#REF!,5),"")</f>
        <v>#NAME?</v>
      </c>
      <c r="E97" s="68" t="e">
        <f>IF($A97&gt;0,VLOOKUP($A97,#REF!,6),"")</f>
        <v>#NAME?</v>
      </c>
      <c r="F97" s="98" t="e">
        <f>IF($A97&gt;0,VLOOKUP($A97,#REF!,8),"")</f>
        <v>#NAME?</v>
      </c>
      <c r="G97" s="69"/>
      <c r="H97" s="70"/>
      <c r="I97" s="70"/>
      <c r="J97" s="70"/>
      <c r="K97" s="173" t="e">
        <f>IF($A97&gt;0,VLOOKUP($A97,#REF!,16,0),"")</f>
        <v>#NAME?</v>
      </c>
      <c r="L97" s="174"/>
      <c r="M97" s="175"/>
    </row>
    <row r="98" spans="1:13" ht="20.100000000000001" customHeight="1">
      <c r="A98" t="e">
        <f>IF(B98&gt;VLOOKUP($E$2&amp;"-"&amp;$C$3,#REF!,2,FALSE),0,A97+1)</f>
        <v>#NAME?</v>
      </c>
      <c r="B98" s="65">
        <f t="shared" si="1"/>
        <v>79</v>
      </c>
      <c r="C98" s="66" t="e">
        <f>IF($A98&gt;0,VLOOKUP($A98,#REF!,4),"")</f>
        <v>#NAME?</v>
      </c>
      <c r="D98" s="67" t="e">
        <f>IF($A98&gt;0,VLOOKUP($A98,#REF!,5),"")</f>
        <v>#NAME?</v>
      </c>
      <c r="E98" s="68" t="e">
        <f>IF($A98&gt;0,VLOOKUP($A98,#REF!,6),"")</f>
        <v>#NAME?</v>
      </c>
      <c r="F98" s="98" t="e">
        <f>IF($A98&gt;0,VLOOKUP($A98,#REF!,8),"")</f>
        <v>#NAME?</v>
      </c>
      <c r="G98" s="69"/>
      <c r="H98" s="70"/>
      <c r="I98" s="70"/>
      <c r="J98" s="70"/>
      <c r="K98" s="173" t="e">
        <f>IF($A98&gt;0,VLOOKUP($A98,#REF!,16,0),"")</f>
        <v>#NAME?</v>
      </c>
      <c r="L98" s="174"/>
      <c r="M98" s="175"/>
    </row>
    <row r="99" spans="1:13" ht="20.100000000000001" customHeight="1">
      <c r="A99" t="e">
        <f>IF(B99&gt;VLOOKUP($E$2&amp;"-"&amp;$C$3,#REF!,2,FALSE),0,A98+1)</f>
        <v>#NAME?</v>
      </c>
      <c r="B99" s="65">
        <f t="shared" si="1"/>
        <v>80</v>
      </c>
      <c r="C99" s="66" t="e">
        <f>IF($A99&gt;0,VLOOKUP($A99,#REF!,4),"")</f>
        <v>#NAME?</v>
      </c>
      <c r="D99" s="67" t="e">
        <f>IF($A99&gt;0,VLOOKUP($A99,#REF!,5),"")</f>
        <v>#NAME?</v>
      </c>
      <c r="E99" s="68" t="e">
        <f>IF($A99&gt;0,VLOOKUP($A99,#REF!,6),"")</f>
        <v>#NAME?</v>
      </c>
      <c r="F99" s="98" t="e">
        <f>IF($A99&gt;0,VLOOKUP($A99,#REF!,8),"")</f>
        <v>#NAME?</v>
      </c>
      <c r="G99" s="69"/>
      <c r="H99" s="70"/>
      <c r="I99" s="70"/>
      <c r="J99" s="70"/>
      <c r="K99" s="173" t="e">
        <f>IF($A99&gt;0,VLOOKUP($A99,#REF!,16,0),"")</f>
        <v>#NAME?</v>
      </c>
      <c r="L99" s="174"/>
      <c r="M99" s="175"/>
    </row>
    <row r="100" spans="1:13" ht="20.100000000000001" customHeight="1">
      <c r="A100" t="e">
        <f>IF(B100&gt;VLOOKUP($E$2&amp;"-"&amp;$C$3,#REF!,2,FALSE),0,A99+1)</f>
        <v>#NAME?</v>
      </c>
      <c r="B100" s="65">
        <f t="shared" si="1"/>
        <v>81</v>
      </c>
      <c r="C100" s="66" t="e">
        <f>IF($A100&gt;0,VLOOKUP($A100,#REF!,4),"")</f>
        <v>#NAME?</v>
      </c>
      <c r="D100" s="67" t="e">
        <f>IF($A100&gt;0,VLOOKUP($A100,#REF!,5),"")</f>
        <v>#NAME?</v>
      </c>
      <c r="E100" s="68" t="e">
        <f>IF($A100&gt;0,VLOOKUP($A100,#REF!,6),"")</f>
        <v>#NAME?</v>
      </c>
      <c r="F100" s="98" t="e">
        <f>IF($A100&gt;0,VLOOKUP($A100,#REF!,8),"")</f>
        <v>#NAME?</v>
      </c>
      <c r="G100" s="69"/>
      <c r="H100" s="70"/>
      <c r="I100" s="70"/>
      <c r="J100" s="70"/>
      <c r="K100" s="173" t="e">
        <f>IF($A100&gt;0,VLOOKUP($A100,#REF!,16,0),"")</f>
        <v>#NAME?</v>
      </c>
      <c r="L100" s="174"/>
      <c r="M100" s="175"/>
    </row>
    <row r="101" spans="1:13" ht="20.100000000000001" customHeight="1">
      <c r="A101" t="e">
        <f>IF(B101&gt;VLOOKUP($E$2&amp;"-"&amp;$C$3,#REF!,2,FALSE),0,A100+1)</f>
        <v>#NAME?</v>
      </c>
      <c r="B101" s="65">
        <f t="shared" si="1"/>
        <v>82</v>
      </c>
      <c r="C101" s="66" t="e">
        <f>IF($A101&gt;0,VLOOKUP($A101,#REF!,4),"")</f>
        <v>#NAME?</v>
      </c>
      <c r="D101" s="67" t="e">
        <f>IF($A101&gt;0,VLOOKUP($A101,#REF!,5),"")</f>
        <v>#NAME?</v>
      </c>
      <c r="E101" s="68" t="e">
        <f>IF($A101&gt;0,VLOOKUP($A101,#REF!,6),"")</f>
        <v>#NAME?</v>
      </c>
      <c r="F101" s="98" t="e">
        <f>IF($A101&gt;0,VLOOKUP($A101,#REF!,8),"")</f>
        <v>#NAME?</v>
      </c>
      <c r="G101" s="69"/>
      <c r="H101" s="70"/>
      <c r="I101" s="70"/>
      <c r="J101" s="70"/>
      <c r="K101" s="173" t="e">
        <f>IF($A101&gt;0,VLOOKUP($A101,#REF!,16,0),"")</f>
        <v>#NAME?</v>
      </c>
      <c r="L101" s="174"/>
      <c r="M101" s="175"/>
    </row>
    <row r="102" spans="1:13" ht="20.100000000000001" customHeight="1">
      <c r="A102" t="e">
        <f>IF(B102&gt;VLOOKUP($E$2&amp;"-"&amp;$C$3,#REF!,2,FALSE),0,A101+1)</f>
        <v>#NAME?</v>
      </c>
      <c r="B102" s="65">
        <f t="shared" si="1"/>
        <v>83</v>
      </c>
      <c r="C102" s="66" t="e">
        <f>IF($A102&gt;0,VLOOKUP($A102,#REF!,4),"")</f>
        <v>#NAME?</v>
      </c>
      <c r="D102" s="67" t="e">
        <f>IF($A102&gt;0,VLOOKUP($A102,#REF!,5),"")</f>
        <v>#NAME?</v>
      </c>
      <c r="E102" s="68" t="e">
        <f>IF($A102&gt;0,VLOOKUP($A102,#REF!,6),"")</f>
        <v>#NAME?</v>
      </c>
      <c r="F102" s="98" t="e">
        <f>IF($A102&gt;0,VLOOKUP($A102,#REF!,8),"")</f>
        <v>#NAME?</v>
      </c>
      <c r="G102" s="69"/>
      <c r="H102" s="70"/>
      <c r="I102" s="70"/>
      <c r="J102" s="70"/>
      <c r="K102" s="173" t="e">
        <f>IF($A102&gt;0,VLOOKUP($A102,#REF!,16,0),"")</f>
        <v>#NAME?</v>
      </c>
      <c r="L102" s="174"/>
      <c r="M102" s="175"/>
    </row>
    <row r="103" spans="1:13" ht="20.100000000000001" customHeight="1">
      <c r="A103" t="e">
        <f>IF(B103&gt;VLOOKUP($E$2&amp;"-"&amp;$C$3,#REF!,2,FALSE),0,A102+1)</f>
        <v>#NAME?</v>
      </c>
      <c r="B103" s="65">
        <f t="shared" si="1"/>
        <v>84</v>
      </c>
      <c r="C103" s="66" t="e">
        <f>IF($A103&gt;0,VLOOKUP($A103,#REF!,4),"")</f>
        <v>#NAME?</v>
      </c>
      <c r="D103" s="67" t="e">
        <f>IF($A103&gt;0,VLOOKUP($A103,#REF!,5),"")</f>
        <v>#NAME?</v>
      </c>
      <c r="E103" s="68" t="e">
        <f>IF($A103&gt;0,VLOOKUP($A103,#REF!,6),"")</f>
        <v>#NAME?</v>
      </c>
      <c r="F103" s="98" t="e">
        <f>IF($A103&gt;0,VLOOKUP($A103,#REF!,8),"")</f>
        <v>#NAME?</v>
      </c>
      <c r="G103" s="69"/>
      <c r="H103" s="70"/>
      <c r="I103" s="70"/>
      <c r="J103" s="70"/>
      <c r="K103" s="173" t="e">
        <f>IF($A103&gt;0,VLOOKUP($A103,#REF!,16,0),"")</f>
        <v>#NAME?</v>
      </c>
      <c r="L103" s="174"/>
      <c r="M103" s="175"/>
    </row>
    <row r="104" spans="1:13" ht="20.100000000000001" customHeight="1">
      <c r="A104" t="e">
        <f>IF(B104&gt;VLOOKUP($E$2&amp;"-"&amp;$C$3,#REF!,2,FALSE),0,A103+1)</f>
        <v>#NAME?</v>
      </c>
      <c r="B104" s="65">
        <f t="shared" si="1"/>
        <v>85</v>
      </c>
      <c r="C104" s="66" t="e">
        <f>IF($A104&gt;0,VLOOKUP($A104,#REF!,4),"")</f>
        <v>#NAME?</v>
      </c>
      <c r="D104" s="67" t="e">
        <f>IF($A104&gt;0,VLOOKUP($A104,#REF!,5),"")</f>
        <v>#NAME?</v>
      </c>
      <c r="E104" s="68" t="e">
        <f>IF($A104&gt;0,VLOOKUP($A104,#REF!,6),"")</f>
        <v>#NAME?</v>
      </c>
      <c r="F104" s="98" t="e">
        <f>IF($A104&gt;0,VLOOKUP($A104,#REF!,8),"")</f>
        <v>#NAME?</v>
      </c>
      <c r="G104" s="69"/>
      <c r="H104" s="70"/>
      <c r="I104" s="70"/>
      <c r="J104" s="70"/>
      <c r="K104" s="173" t="e">
        <f>IF($A104&gt;0,VLOOKUP($A104,#REF!,16,0),"")</f>
        <v>#NAME?</v>
      </c>
      <c r="L104" s="174"/>
      <c r="M104" s="175"/>
    </row>
    <row r="105" spans="1:13" ht="20.100000000000001" customHeight="1">
      <c r="A105" t="e">
        <f>IF(B105&gt;VLOOKUP($E$2&amp;"-"&amp;$C$3,#REF!,2,FALSE),0,A104+1)</f>
        <v>#NAME?</v>
      </c>
      <c r="B105" s="65">
        <f t="shared" si="1"/>
        <v>86</v>
      </c>
      <c r="C105" s="66" t="e">
        <f>IF($A105&gt;0,VLOOKUP($A105,#REF!,4),"")</f>
        <v>#NAME?</v>
      </c>
      <c r="D105" s="67" t="e">
        <f>IF($A105&gt;0,VLOOKUP($A105,#REF!,5),"")</f>
        <v>#NAME?</v>
      </c>
      <c r="E105" s="68" t="e">
        <f>IF($A105&gt;0,VLOOKUP($A105,#REF!,6),"")</f>
        <v>#NAME?</v>
      </c>
      <c r="F105" s="98" t="e">
        <f>IF($A105&gt;0,VLOOKUP($A105,#REF!,8),"")</f>
        <v>#NAME?</v>
      </c>
      <c r="G105" s="69"/>
      <c r="H105" s="70"/>
      <c r="I105" s="70"/>
      <c r="J105" s="70"/>
      <c r="K105" s="173" t="e">
        <f>IF($A105&gt;0,VLOOKUP($A105,#REF!,16,0),"")</f>
        <v>#NAME?</v>
      </c>
      <c r="L105" s="174"/>
      <c r="M105" s="175"/>
    </row>
    <row r="106" spans="1:13" ht="20.100000000000001" customHeight="1">
      <c r="A106" t="e">
        <f>IF(B106&gt;VLOOKUP($E$2&amp;"-"&amp;$C$3,#REF!,2,FALSE),0,A105+1)</f>
        <v>#NAME?</v>
      </c>
      <c r="B106" s="65">
        <f t="shared" si="1"/>
        <v>87</v>
      </c>
      <c r="C106" s="66" t="e">
        <f>IF($A106&gt;0,VLOOKUP($A106,#REF!,4),"")</f>
        <v>#NAME?</v>
      </c>
      <c r="D106" s="67" t="e">
        <f>IF($A106&gt;0,VLOOKUP($A106,#REF!,5),"")</f>
        <v>#NAME?</v>
      </c>
      <c r="E106" s="68" t="e">
        <f>IF($A106&gt;0,VLOOKUP($A106,#REF!,6),"")</f>
        <v>#NAME?</v>
      </c>
      <c r="F106" s="98" t="e">
        <f>IF($A106&gt;0,VLOOKUP($A106,#REF!,8),"")</f>
        <v>#NAME?</v>
      </c>
      <c r="G106" s="69"/>
      <c r="H106" s="70"/>
      <c r="I106" s="70"/>
      <c r="J106" s="70"/>
      <c r="K106" s="173" t="e">
        <f>IF($A106&gt;0,VLOOKUP($A106,#REF!,16,0),"")</f>
        <v>#NAME?</v>
      </c>
      <c r="L106" s="174"/>
      <c r="M106" s="175"/>
    </row>
    <row r="107" spans="1:13" ht="20.100000000000001" customHeight="1">
      <c r="A107" t="e">
        <f>IF(B107&gt;VLOOKUP($E$2&amp;"-"&amp;$C$3,#REF!,2,FALSE),0,A106+1)</f>
        <v>#NAME?</v>
      </c>
      <c r="B107" s="65">
        <f t="shared" si="1"/>
        <v>88</v>
      </c>
      <c r="C107" s="66" t="e">
        <f>IF($A107&gt;0,VLOOKUP($A107,#REF!,4),"")</f>
        <v>#NAME?</v>
      </c>
      <c r="D107" s="67" t="e">
        <f>IF($A107&gt;0,VLOOKUP($A107,#REF!,5),"")</f>
        <v>#NAME?</v>
      </c>
      <c r="E107" s="68" t="e">
        <f>IF($A107&gt;0,VLOOKUP($A107,#REF!,6),"")</f>
        <v>#NAME?</v>
      </c>
      <c r="F107" s="98" t="e">
        <f>IF($A107&gt;0,VLOOKUP($A107,#REF!,8),"")</f>
        <v>#NAME?</v>
      </c>
      <c r="G107" s="69"/>
      <c r="H107" s="70"/>
      <c r="I107" s="70"/>
      <c r="J107" s="70"/>
      <c r="K107" s="173" t="e">
        <f>IF($A107&gt;0,VLOOKUP($A107,#REF!,16,0),"")</f>
        <v>#NAME?</v>
      </c>
      <c r="L107" s="174"/>
      <c r="M107" s="175"/>
    </row>
    <row r="108" spans="1:13" ht="20.100000000000001" customHeight="1">
      <c r="A108" t="e">
        <f>IF(B108&gt;VLOOKUP($E$2&amp;"-"&amp;$C$3,#REF!,2,FALSE),0,A107+1)</f>
        <v>#NAME?</v>
      </c>
      <c r="B108" s="65">
        <f t="shared" si="1"/>
        <v>89</v>
      </c>
      <c r="C108" s="66" t="e">
        <f>IF($A108&gt;0,VLOOKUP($A108,#REF!,4),"")</f>
        <v>#NAME?</v>
      </c>
      <c r="D108" s="67" t="e">
        <f>IF($A108&gt;0,VLOOKUP($A108,#REF!,5),"")</f>
        <v>#NAME?</v>
      </c>
      <c r="E108" s="68" t="e">
        <f>IF($A108&gt;0,VLOOKUP($A108,#REF!,6),"")</f>
        <v>#NAME?</v>
      </c>
      <c r="F108" s="98" t="e">
        <f>IF($A108&gt;0,VLOOKUP($A108,#REF!,8),"")</f>
        <v>#NAME?</v>
      </c>
      <c r="G108" s="69"/>
      <c r="H108" s="70"/>
      <c r="I108" s="70"/>
      <c r="J108" s="70"/>
      <c r="K108" s="173" t="e">
        <f>IF($A108&gt;0,VLOOKUP($A108,#REF!,16,0),"")</f>
        <v>#NAME?</v>
      </c>
      <c r="L108" s="174"/>
      <c r="M108" s="175"/>
    </row>
    <row r="109" spans="1:13" ht="20.100000000000001" customHeight="1">
      <c r="A109" t="e">
        <f>IF(B109&gt;VLOOKUP($E$2&amp;"-"&amp;$C$3,#REF!,2,FALSE),0,A108+1)</f>
        <v>#NAME?</v>
      </c>
      <c r="B109" s="65">
        <f t="shared" si="1"/>
        <v>90</v>
      </c>
      <c r="C109" s="66" t="e">
        <f>IF($A109&gt;0,VLOOKUP($A109,#REF!,4),"")</f>
        <v>#NAME?</v>
      </c>
      <c r="D109" s="67" t="e">
        <f>IF($A109&gt;0,VLOOKUP($A109,#REF!,5),"")</f>
        <v>#NAME?</v>
      </c>
      <c r="E109" s="68" t="e">
        <f>IF($A109&gt;0,VLOOKUP($A109,#REF!,6),"")</f>
        <v>#NAME?</v>
      </c>
      <c r="F109" s="98" t="e">
        <f>IF($A109&gt;0,VLOOKUP($A109,#REF!,8),"")</f>
        <v>#NAME?</v>
      </c>
      <c r="G109" s="69"/>
      <c r="H109" s="70"/>
      <c r="I109" s="70"/>
      <c r="J109" s="70"/>
      <c r="K109" s="173" t="e">
        <f>IF($A109&gt;0,VLOOKUP($A109,#REF!,16,0),"")</f>
        <v>#NAME?</v>
      </c>
      <c r="L109" s="174"/>
      <c r="M109" s="175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2"/>
  <sheetViews>
    <sheetView tabSelected="1" workbookViewId="0"/>
  </sheetViews>
  <sheetFormatPr defaultRowHeight="15"/>
  <cols>
    <col min="1" max="1" width="3" bestFit="1" customWidth="1"/>
    <col min="2" max="2" width="11.85546875" customWidth="1"/>
    <col min="3" max="3" width="14.7109375" bestFit="1" customWidth="1"/>
    <col min="4" max="4" width="19.140625" bestFit="1" customWidth="1"/>
    <col min="5" max="5" width="16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3.85546875" bestFit="1" customWidth="1"/>
    <col min="13" max="13" width="1.7109375" bestFit="1" customWidth="1"/>
    <col min="14" max="14" width="2.140625" bestFit="1" customWidth="1"/>
  </cols>
  <sheetData>
    <row r="3" spans="1:14" s="56" customFormat="1">
      <c r="C3" s="186" t="s">
        <v>57</v>
      </c>
      <c r="D3" s="186"/>
      <c r="E3" s="57"/>
      <c r="F3" s="170" t="s">
        <v>145</v>
      </c>
      <c r="G3" s="170"/>
      <c r="H3" s="170"/>
      <c r="I3" s="170"/>
      <c r="J3" s="170"/>
      <c r="K3" s="170"/>
      <c r="L3" s="58" t="s">
        <v>226</v>
      </c>
    </row>
    <row r="4" spans="1:14" s="56" customFormat="1">
      <c r="C4" s="186" t="s">
        <v>144</v>
      </c>
      <c r="D4" s="186"/>
      <c r="E4" s="59" t="s">
        <v>133</v>
      </c>
      <c r="F4" s="187" t="s">
        <v>227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132</v>
      </c>
      <c r="D5" s="171" t="s">
        <v>228</v>
      </c>
      <c r="E5" s="171"/>
      <c r="F5" s="171"/>
      <c r="G5" s="171"/>
      <c r="H5" s="171"/>
      <c r="I5" s="171"/>
      <c r="J5" s="171"/>
      <c r="K5" s="171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72" t="s">
        <v>229</v>
      </c>
      <c r="C6" s="172"/>
      <c r="D6" s="172"/>
      <c r="E6" s="172"/>
      <c r="F6" s="172"/>
      <c r="G6" s="172"/>
      <c r="H6" s="172"/>
      <c r="I6" s="172"/>
      <c r="J6" s="172"/>
      <c r="K6" s="172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66" t="s">
        <v>4</v>
      </c>
      <c r="C8" s="167" t="s">
        <v>64</v>
      </c>
      <c r="D8" s="168" t="s">
        <v>9</v>
      </c>
      <c r="E8" s="169" t="s">
        <v>10</v>
      </c>
      <c r="F8" s="167" t="s">
        <v>75</v>
      </c>
      <c r="G8" s="167" t="s">
        <v>76</v>
      </c>
      <c r="H8" s="167" t="s">
        <v>66</v>
      </c>
      <c r="I8" s="167" t="s">
        <v>67</v>
      </c>
      <c r="J8" s="176" t="s">
        <v>56</v>
      </c>
      <c r="K8" s="176"/>
      <c r="L8" s="177" t="s">
        <v>68</v>
      </c>
      <c r="M8" s="178"/>
      <c r="N8" s="179"/>
    </row>
    <row r="9" spans="1:14" s="114" customFormat="1" ht="27" customHeight="1">
      <c r="B9" s="166"/>
      <c r="C9" s="166"/>
      <c r="D9" s="168"/>
      <c r="E9" s="169"/>
      <c r="F9" s="166"/>
      <c r="G9" s="166"/>
      <c r="H9" s="166"/>
      <c r="I9" s="166"/>
      <c r="J9" s="64" t="s">
        <v>69</v>
      </c>
      <c r="K9" s="64" t="s">
        <v>70</v>
      </c>
      <c r="L9" s="180"/>
      <c r="M9" s="181"/>
      <c r="N9" s="182"/>
    </row>
    <row r="10" spans="1:14" s="114" customFormat="1" ht="20.100000000000001" customHeight="1">
      <c r="A10" s="114">
        <v>1</v>
      </c>
      <c r="B10" s="65">
        <v>1</v>
      </c>
      <c r="C10" s="102" t="s">
        <v>149</v>
      </c>
      <c r="D10" s="67" t="s">
        <v>150</v>
      </c>
      <c r="E10" s="68" t="s">
        <v>106</v>
      </c>
      <c r="F10" s="105" t="s">
        <v>151</v>
      </c>
      <c r="G10" s="105" t="s">
        <v>140</v>
      </c>
      <c r="H10" s="69"/>
      <c r="I10" s="70"/>
      <c r="J10" s="70"/>
      <c r="K10" s="70"/>
      <c r="L10" s="183" t="s">
        <v>83</v>
      </c>
      <c r="M10" s="184"/>
      <c r="N10" s="185"/>
    </row>
    <row r="11" spans="1:14" s="114" customFormat="1" ht="20.100000000000001" customHeight="1">
      <c r="A11" s="114">
        <v>2</v>
      </c>
      <c r="B11" s="65">
        <v>2</v>
      </c>
      <c r="C11" s="102" t="s">
        <v>152</v>
      </c>
      <c r="D11" s="67" t="s">
        <v>153</v>
      </c>
      <c r="E11" s="68" t="s">
        <v>107</v>
      </c>
      <c r="F11" s="105" t="s">
        <v>151</v>
      </c>
      <c r="G11" s="105" t="s">
        <v>139</v>
      </c>
      <c r="H11" s="69"/>
      <c r="I11" s="70"/>
      <c r="J11" s="70"/>
      <c r="K11" s="70"/>
      <c r="L11" s="173" t="s">
        <v>83</v>
      </c>
      <c r="M11" s="174"/>
      <c r="N11" s="175"/>
    </row>
    <row r="12" spans="1:14" s="114" customFormat="1" ht="20.100000000000001" customHeight="1">
      <c r="A12" s="114">
        <v>3</v>
      </c>
      <c r="B12" s="65">
        <v>3</v>
      </c>
      <c r="C12" s="102" t="s">
        <v>154</v>
      </c>
      <c r="D12" s="67" t="s">
        <v>155</v>
      </c>
      <c r="E12" s="68" t="s">
        <v>95</v>
      </c>
      <c r="F12" s="105" t="s">
        <v>151</v>
      </c>
      <c r="G12" s="105" t="s">
        <v>130</v>
      </c>
      <c r="H12" s="69"/>
      <c r="I12" s="70"/>
      <c r="J12" s="70"/>
      <c r="K12" s="70"/>
      <c r="L12" s="173" t="s">
        <v>83</v>
      </c>
      <c r="M12" s="174"/>
      <c r="N12" s="175"/>
    </row>
    <row r="13" spans="1:14" s="114" customFormat="1" ht="20.100000000000001" customHeight="1">
      <c r="A13" s="114">
        <v>4</v>
      </c>
      <c r="B13" s="65">
        <v>4</v>
      </c>
      <c r="C13" s="102" t="s">
        <v>156</v>
      </c>
      <c r="D13" s="67" t="s">
        <v>157</v>
      </c>
      <c r="E13" s="68" t="s">
        <v>97</v>
      </c>
      <c r="F13" s="105" t="s">
        <v>151</v>
      </c>
      <c r="G13" s="105" t="s">
        <v>139</v>
      </c>
      <c r="H13" s="69"/>
      <c r="I13" s="70"/>
      <c r="J13" s="70"/>
      <c r="K13" s="70"/>
      <c r="L13" s="173" t="s">
        <v>83</v>
      </c>
      <c r="M13" s="174"/>
      <c r="N13" s="175"/>
    </row>
    <row r="14" spans="1:14" s="114" customFormat="1" ht="20.100000000000001" customHeight="1">
      <c r="A14" s="114">
        <v>5</v>
      </c>
      <c r="B14" s="65">
        <v>5</v>
      </c>
      <c r="C14" s="102" t="s">
        <v>146</v>
      </c>
      <c r="D14" s="67" t="s">
        <v>158</v>
      </c>
      <c r="E14" s="68" t="s">
        <v>90</v>
      </c>
      <c r="F14" s="105" t="s">
        <v>151</v>
      </c>
      <c r="G14" s="105" t="s">
        <v>142</v>
      </c>
      <c r="H14" s="69"/>
      <c r="I14" s="70"/>
      <c r="J14" s="70"/>
      <c r="K14" s="70"/>
      <c r="L14" s="173" t="s">
        <v>83</v>
      </c>
      <c r="M14" s="174"/>
      <c r="N14" s="175"/>
    </row>
    <row r="15" spans="1:14" s="114" customFormat="1" ht="20.100000000000001" customHeight="1">
      <c r="A15" s="114">
        <v>6</v>
      </c>
      <c r="B15" s="65">
        <v>6</v>
      </c>
      <c r="C15" s="102" t="s">
        <v>159</v>
      </c>
      <c r="D15" s="67" t="s">
        <v>160</v>
      </c>
      <c r="E15" s="68" t="s">
        <v>77</v>
      </c>
      <c r="F15" s="105" t="s">
        <v>151</v>
      </c>
      <c r="G15" s="105" t="s">
        <v>130</v>
      </c>
      <c r="H15" s="69"/>
      <c r="I15" s="70"/>
      <c r="J15" s="70"/>
      <c r="K15" s="70"/>
      <c r="L15" s="173" t="s">
        <v>83</v>
      </c>
      <c r="M15" s="174"/>
      <c r="N15" s="175"/>
    </row>
    <row r="16" spans="1:14" s="114" customFormat="1" ht="20.100000000000001" customHeight="1">
      <c r="A16" s="114">
        <v>7</v>
      </c>
      <c r="B16" s="65">
        <v>7</v>
      </c>
      <c r="C16" s="102" t="s">
        <v>161</v>
      </c>
      <c r="D16" s="67" t="s">
        <v>162</v>
      </c>
      <c r="E16" s="68" t="s">
        <v>117</v>
      </c>
      <c r="F16" s="105" t="s">
        <v>151</v>
      </c>
      <c r="G16" s="105" t="s">
        <v>139</v>
      </c>
      <c r="H16" s="69"/>
      <c r="I16" s="70"/>
      <c r="J16" s="70"/>
      <c r="K16" s="70"/>
      <c r="L16" s="173" t="s">
        <v>83</v>
      </c>
      <c r="M16" s="174"/>
      <c r="N16" s="175"/>
    </row>
    <row r="17" spans="1:14" s="114" customFormat="1" ht="20.100000000000001" customHeight="1">
      <c r="A17" s="114">
        <v>8</v>
      </c>
      <c r="B17" s="65">
        <v>8</v>
      </c>
      <c r="C17" s="102" t="s">
        <v>163</v>
      </c>
      <c r="D17" s="67" t="s">
        <v>123</v>
      </c>
      <c r="E17" s="68" t="s">
        <v>96</v>
      </c>
      <c r="F17" s="105" t="s">
        <v>151</v>
      </c>
      <c r="G17" s="105" t="s">
        <v>137</v>
      </c>
      <c r="H17" s="69"/>
      <c r="I17" s="70"/>
      <c r="J17" s="70"/>
      <c r="K17" s="70"/>
      <c r="L17" s="173" t="s">
        <v>83</v>
      </c>
      <c r="M17" s="174"/>
      <c r="N17" s="175"/>
    </row>
    <row r="18" spans="1:14" s="114" customFormat="1" ht="20.100000000000001" customHeight="1">
      <c r="A18" s="114">
        <v>9</v>
      </c>
      <c r="B18" s="65">
        <v>9</v>
      </c>
      <c r="C18" s="102" t="s">
        <v>164</v>
      </c>
      <c r="D18" s="67" t="s">
        <v>143</v>
      </c>
      <c r="E18" s="68" t="s">
        <v>115</v>
      </c>
      <c r="F18" s="105" t="s">
        <v>151</v>
      </c>
      <c r="G18" s="105" t="s">
        <v>139</v>
      </c>
      <c r="H18" s="69"/>
      <c r="I18" s="70"/>
      <c r="J18" s="70"/>
      <c r="K18" s="70"/>
      <c r="L18" s="173" t="s">
        <v>83</v>
      </c>
      <c r="M18" s="174"/>
      <c r="N18" s="175"/>
    </row>
    <row r="19" spans="1:14" s="114" customFormat="1" ht="20.100000000000001" customHeight="1">
      <c r="A19" s="114">
        <v>10</v>
      </c>
      <c r="B19" s="65">
        <v>10</v>
      </c>
      <c r="C19" s="102" t="s">
        <v>165</v>
      </c>
      <c r="D19" s="67" t="s">
        <v>131</v>
      </c>
      <c r="E19" s="68" t="s">
        <v>112</v>
      </c>
      <c r="F19" s="105" t="s">
        <v>151</v>
      </c>
      <c r="G19" s="105" t="s">
        <v>138</v>
      </c>
      <c r="H19" s="69"/>
      <c r="I19" s="70"/>
      <c r="J19" s="70"/>
      <c r="K19" s="70"/>
      <c r="L19" s="173" t="s">
        <v>83</v>
      </c>
      <c r="M19" s="174"/>
      <c r="N19" s="175"/>
    </row>
    <row r="20" spans="1:14" s="114" customFormat="1" ht="20.100000000000001" customHeight="1">
      <c r="A20" s="114">
        <v>11</v>
      </c>
      <c r="B20" s="65">
        <v>11</v>
      </c>
      <c r="C20" s="102" t="s">
        <v>166</v>
      </c>
      <c r="D20" s="67" t="s">
        <v>167</v>
      </c>
      <c r="E20" s="68" t="s">
        <v>78</v>
      </c>
      <c r="F20" s="105" t="s">
        <v>151</v>
      </c>
      <c r="G20" s="105" t="s">
        <v>139</v>
      </c>
      <c r="H20" s="69"/>
      <c r="I20" s="70"/>
      <c r="J20" s="70"/>
      <c r="K20" s="70"/>
      <c r="L20" s="173" t="s">
        <v>83</v>
      </c>
      <c r="M20" s="174"/>
      <c r="N20" s="175"/>
    </row>
    <row r="21" spans="1:14" s="114" customFormat="1" ht="20.100000000000001" customHeight="1">
      <c r="A21" s="114">
        <v>12</v>
      </c>
      <c r="B21" s="65">
        <v>12</v>
      </c>
      <c r="C21" s="102" t="s">
        <v>168</v>
      </c>
      <c r="D21" s="67" t="s">
        <v>169</v>
      </c>
      <c r="E21" s="68" t="s">
        <v>102</v>
      </c>
      <c r="F21" s="105" t="s">
        <v>151</v>
      </c>
      <c r="G21" s="105" t="s">
        <v>139</v>
      </c>
      <c r="H21" s="69"/>
      <c r="I21" s="70"/>
      <c r="J21" s="70"/>
      <c r="K21" s="70"/>
      <c r="L21" s="173" t="s">
        <v>83</v>
      </c>
      <c r="M21" s="174"/>
      <c r="N21" s="175"/>
    </row>
    <row r="22" spans="1:14" s="114" customFormat="1" ht="20.100000000000001" customHeight="1">
      <c r="A22" s="114">
        <v>13</v>
      </c>
      <c r="B22" s="65">
        <v>13</v>
      </c>
      <c r="C22" s="102" t="s">
        <v>148</v>
      </c>
      <c r="D22" s="67" t="s">
        <v>170</v>
      </c>
      <c r="E22" s="68" t="s">
        <v>80</v>
      </c>
      <c r="F22" s="105" t="s">
        <v>151</v>
      </c>
      <c r="G22" s="105" t="s">
        <v>139</v>
      </c>
      <c r="H22" s="69"/>
      <c r="I22" s="70"/>
      <c r="J22" s="70"/>
      <c r="K22" s="70"/>
      <c r="L22" s="173" t="s">
        <v>83</v>
      </c>
      <c r="M22" s="174"/>
      <c r="N22" s="175"/>
    </row>
    <row r="23" spans="1:14" s="114" customFormat="1" ht="20.100000000000001" customHeight="1">
      <c r="A23" s="114">
        <v>14</v>
      </c>
      <c r="B23" s="65">
        <v>14</v>
      </c>
      <c r="C23" s="102" t="s">
        <v>171</v>
      </c>
      <c r="D23" s="67" t="s">
        <v>172</v>
      </c>
      <c r="E23" s="68" t="s">
        <v>88</v>
      </c>
      <c r="F23" s="105" t="s">
        <v>151</v>
      </c>
      <c r="G23" s="105" t="s">
        <v>138</v>
      </c>
      <c r="H23" s="69"/>
      <c r="I23" s="70"/>
      <c r="J23" s="70"/>
      <c r="K23" s="70"/>
      <c r="L23" s="173" t="s">
        <v>83</v>
      </c>
      <c r="M23" s="174"/>
      <c r="N23" s="175"/>
    </row>
    <row r="24" spans="1:14" s="114" customFormat="1" ht="20.100000000000001" customHeight="1">
      <c r="A24" s="114">
        <v>15</v>
      </c>
      <c r="B24" s="65">
        <v>15</v>
      </c>
      <c r="C24" s="102" t="s">
        <v>173</v>
      </c>
      <c r="D24" s="67" t="s">
        <v>174</v>
      </c>
      <c r="E24" s="68" t="s">
        <v>105</v>
      </c>
      <c r="F24" s="105" t="s">
        <v>151</v>
      </c>
      <c r="G24" s="105" t="s">
        <v>139</v>
      </c>
      <c r="H24" s="69"/>
      <c r="I24" s="70"/>
      <c r="J24" s="70"/>
      <c r="K24" s="70"/>
      <c r="L24" s="173" t="s">
        <v>83</v>
      </c>
      <c r="M24" s="174"/>
      <c r="N24" s="175"/>
    </row>
    <row r="25" spans="1:14" s="114" customFormat="1" ht="20.100000000000001" customHeight="1">
      <c r="A25" s="114">
        <v>16</v>
      </c>
      <c r="B25" s="65">
        <v>16</v>
      </c>
      <c r="C25" s="102" t="s">
        <v>175</v>
      </c>
      <c r="D25" s="67" t="s">
        <v>176</v>
      </c>
      <c r="E25" s="68" t="s">
        <v>91</v>
      </c>
      <c r="F25" s="105" t="s">
        <v>151</v>
      </c>
      <c r="G25" s="105" t="s">
        <v>139</v>
      </c>
      <c r="H25" s="69"/>
      <c r="I25" s="70"/>
      <c r="J25" s="70"/>
      <c r="K25" s="70"/>
      <c r="L25" s="173" t="s">
        <v>83</v>
      </c>
      <c r="M25" s="174"/>
      <c r="N25" s="175"/>
    </row>
    <row r="26" spans="1:14" s="114" customFormat="1" ht="20.100000000000001" customHeight="1">
      <c r="A26" s="114">
        <v>17</v>
      </c>
      <c r="B26" s="65">
        <v>17</v>
      </c>
      <c r="C26" s="102" t="s">
        <v>177</v>
      </c>
      <c r="D26" s="67" t="s">
        <v>178</v>
      </c>
      <c r="E26" s="68" t="s">
        <v>79</v>
      </c>
      <c r="F26" s="105" t="s">
        <v>151</v>
      </c>
      <c r="G26" s="105" t="s">
        <v>139</v>
      </c>
      <c r="H26" s="69"/>
      <c r="I26" s="70"/>
      <c r="J26" s="70"/>
      <c r="K26" s="70"/>
      <c r="L26" s="173" t="s">
        <v>83</v>
      </c>
      <c r="M26" s="174"/>
      <c r="N26" s="175"/>
    </row>
    <row r="27" spans="1:14" s="114" customFormat="1" ht="20.100000000000001" customHeight="1">
      <c r="A27" s="114">
        <v>18</v>
      </c>
      <c r="B27" s="65">
        <v>18</v>
      </c>
      <c r="C27" s="102" t="s">
        <v>179</v>
      </c>
      <c r="D27" s="67" t="s">
        <v>180</v>
      </c>
      <c r="E27" s="68" t="s">
        <v>100</v>
      </c>
      <c r="F27" s="105" t="s">
        <v>151</v>
      </c>
      <c r="G27" s="105" t="s">
        <v>139</v>
      </c>
      <c r="H27" s="69"/>
      <c r="I27" s="70"/>
      <c r="J27" s="70"/>
      <c r="K27" s="70"/>
      <c r="L27" s="173" t="s">
        <v>83</v>
      </c>
      <c r="M27" s="174"/>
      <c r="N27" s="175"/>
    </row>
    <row r="28" spans="1:14" s="114" customFormat="1" ht="20.100000000000001" customHeight="1">
      <c r="A28" s="114">
        <v>19</v>
      </c>
      <c r="B28" s="65">
        <v>19</v>
      </c>
      <c r="C28" s="102" t="s">
        <v>181</v>
      </c>
      <c r="D28" s="67" t="s">
        <v>182</v>
      </c>
      <c r="E28" s="68" t="s">
        <v>100</v>
      </c>
      <c r="F28" s="105" t="s">
        <v>151</v>
      </c>
      <c r="G28" s="105" t="s">
        <v>140</v>
      </c>
      <c r="H28" s="69"/>
      <c r="I28" s="70"/>
      <c r="J28" s="70"/>
      <c r="K28" s="70"/>
      <c r="L28" s="173" t="s">
        <v>83</v>
      </c>
      <c r="M28" s="174"/>
      <c r="N28" s="175"/>
    </row>
    <row r="29" spans="1:14" s="114" customFormat="1" ht="20.100000000000001" customHeight="1">
      <c r="A29" s="114">
        <v>20</v>
      </c>
      <c r="B29" s="65">
        <v>20</v>
      </c>
      <c r="C29" s="102" t="s">
        <v>183</v>
      </c>
      <c r="D29" s="67" t="s">
        <v>122</v>
      </c>
      <c r="E29" s="68" t="s">
        <v>116</v>
      </c>
      <c r="F29" s="105" t="s">
        <v>151</v>
      </c>
      <c r="G29" s="105" t="s">
        <v>139</v>
      </c>
      <c r="H29" s="69"/>
      <c r="I29" s="70"/>
      <c r="J29" s="70"/>
      <c r="K29" s="70"/>
      <c r="L29" s="173" t="s">
        <v>83</v>
      </c>
      <c r="M29" s="174"/>
      <c r="N29" s="175"/>
    </row>
    <row r="30" spans="1:14" s="114" customFormat="1" ht="20.100000000000001" customHeight="1">
      <c r="A30" s="114">
        <v>21</v>
      </c>
      <c r="B30" s="65">
        <v>21</v>
      </c>
      <c r="C30" s="102" t="s">
        <v>184</v>
      </c>
      <c r="D30" s="67" t="s">
        <v>114</v>
      </c>
      <c r="E30" s="68" t="s">
        <v>124</v>
      </c>
      <c r="F30" s="105" t="s">
        <v>151</v>
      </c>
      <c r="G30" s="105" t="s">
        <v>129</v>
      </c>
      <c r="H30" s="69"/>
      <c r="I30" s="70"/>
      <c r="J30" s="70"/>
      <c r="K30" s="70"/>
      <c r="L30" s="173" t="s">
        <v>84</v>
      </c>
      <c r="M30" s="174"/>
      <c r="N30" s="175"/>
    </row>
    <row r="31" spans="1:14" s="114" customFormat="1" ht="20.100000000000001" customHeight="1">
      <c r="A31" s="114">
        <v>22</v>
      </c>
      <c r="B31" s="65">
        <v>22</v>
      </c>
      <c r="C31" s="102" t="s">
        <v>185</v>
      </c>
      <c r="D31" s="67" t="s">
        <v>186</v>
      </c>
      <c r="E31" s="68" t="s">
        <v>81</v>
      </c>
      <c r="F31" s="105" t="s">
        <v>151</v>
      </c>
      <c r="G31" s="105" t="s">
        <v>139</v>
      </c>
      <c r="H31" s="69"/>
      <c r="I31" s="70"/>
      <c r="J31" s="70"/>
      <c r="K31" s="70"/>
      <c r="L31" s="173" t="s">
        <v>83</v>
      </c>
      <c r="M31" s="174"/>
      <c r="N31" s="175"/>
    </row>
    <row r="32" spans="1:14" s="114" customFormat="1" ht="20.100000000000001" customHeight="1">
      <c r="A32" s="114">
        <v>0</v>
      </c>
      <c r="B32" s="65">
        <v>23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73" t="s">
        <v>83</v>
      </c>
      <c r="M32" s="174"/>
      <c r="N32" s="175"/>
    </row>
    <row r="33" spans="1:15" s="114" customFormat="1" ht="20.100000000000001" customHeight="1">
      <c r="A33" s="114">
        <v>0</v>
      </c>
      <c r="B33" s="65">
        <v>24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73" t="s">
        <v>83</v>
      </c>
      <c r="M33" s="174"/>
      <c r="N33" s="175"/>
    </row>
    <row r="34" spans="1:15" s="114" customFormat="1" ht="20.100000000000001" customHeight="1">
      <c r="A34" s="114">
        <v>0</v>
      </c>
      <c r="B34" s="65">
        <v>25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73" t="s">
        <v>83</v>
      </c>
      <c r="M34" s="174"/>
      <c r="N34" s="175"/>
    </row>
    <row r="35" spans="1:15" s="114" customFormat="1" ht="20.100000000000001" customHeight="1">
      <c r="A35" s="114">
        <v>0</v>
      </c>
      <c r="B35" s="65">
        <v>26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73" t="s">
        <v>83</v>
      </c>
      <c r="M35" s="174"/>
      <c r="N35" s="175"/>
    </row>
    <row r="36" spans="1:15" s="114" customFormat="1" ht="20.100000000000001" customHeight="1">
      <c r="A36" s="114">
        <v>0</v>
      </c>
      <c r="B36" s="65">
        <v>27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73" t="s">
        <v>83</v>
      </c>
      <c r="M36" s="174"/>
      <c r="N36" s="175"/>
    </row>
    <row r="37" spans="1:15" s="114" customFormat="1" ht="20.100000000000001" customHeight="1">
      <c r="A37" s="114">
        <v>0</v>
      </c>
      <c r="B37" s="65">
        <v>28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69"/>
      <c r="I37" s="70"/>
      <c r="J37" s="70"/>
      <c r="K37" s="70"/>
      <c r="L37" s="173" t="s">
        <v>83</v>
      </c>
      <c r="M37" s="174"/>
      <c r="N37" s="175"/>
    </row>
    <row r="38" spans="1:15" s="114" customFormat="1" ht="20.100000000000001" customHeight="1">
      <c r="A38" s="114">
        <v>0</v>
      </c>
      <c r="B38" s="65">
        <v>29</v>
      </c>
      <c r="C38" s="102" t="s">
        <v>83</v>
      </c>
      <c r="D38" s="67" t="s">
        <v>83</v>
      </c>
      <c r="E38" s="68" t="s">
        <v>83</v>
      </c>
      <c r="F38" s="105" t="s">
        <v>83</v>
      </c>
      <c r="G38" s="105" t="s">
        <v>83</v>
      </c>
      <c r="H38" s="69"/>
      <c r="I38" s="70"/>
      <c r="J38" s="70"/>
      <c r="K38" s="70"/>
      <c r="L38" s="173" t="s">
        <v>83</v>
      </c>
      <c r="M38" s="174"/>
      <c r="N38" s="175"/>
    </row>
    <row r="39" spans="1:15" s="114" customFormat="1" ht="20.100000000000001" customHeight="1">
      <c r="A39" s="114">
        <v>0</v>
      </c>
      <c r="B39" s="72">
        <v>30</v>
      </c>
      <c r="C39" s="102" t="s">
        <v>83</v>
      </c>
      <c r="D39" s="67" t="s">
        <v>83</v>
      </c>
      <c r="E39" s="68" t="s">
        <v>83</v>
      </c>
      <c r="F39" s="105" t="s">
        <v>83</v>
      </c>
      <c r="G39" s="105" t="s">
        <v>83</v>
      </c>
      <c r="H39" s="73"/>
      <c r="I39" s="74"/>
      <c r="J39" s="74"/>
      <c r="K39" s="74"/>
      <c r="L39" s="173" t="s">
        <v>83</v>
      </c>
      <c r="M39" s="174"/>
      <c r="N39" s="175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86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85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2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>
      <c r="C48" s="186" t="s">
        <v>57</v>
      </c>
      <c r="D48" s="186"/>
      <c r="E48" s="57"/>
      <c r="F48" s="170" t="s">
        <v>145</v>
      </c>
      <c r="G48" s="170"/>
      <c r="H48" s="170"/>
      <c r="I48" s="170"/>
      <c r="J48" s="170"/>
      <c r="K48" s="170"/>
      <c r="L48" s="58" t="s">
        <v>225</v>
      </c>
    </row>
    <row r="49" spans="1:14" s="56" customFormat="1">
      <c r="C49" s="186" t="s">
        <v>144</v>
      </c>
      <c r="D49" s="186"/>
      <c r="E49" s="59" t="s">
        <v>134</v>
      </c>
      <c r="F49" s="187" t="s">
        <v>227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132</v>
      </c>
      <c r="D50" s="171" t="s">
        <v>228</v>
      </c>
      <c r="E50" s="171"/>
      <c r="F50" s="171"/>
      <c r="G50" s="171"/>
      <c r="H50" s="171"/>
      <c r="I50" s="171"/>
      <c r="J50" s="171"/>
      <c r="K50" s="171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72" t="s">
        <v>231</v>
      </c>
      <c r="C51" s="172"/>
      <c r="D51" s="172"/>
      <c r="E51" s="172"/>
      <c r="F51" s="172"/>
      <c r="G51" s="172"/>
      <c r="H51" s="172"/>
      <c r="I51" s="172"/>
      <c r="J51" s="172"/>
      <c r="K51" s="172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66" t="s">
        <v>4</v>
      </c>
      <c r="C53" s="167" t="s">
        <v>64</v>
      </c>
      <c r="D53" s="168" t="s">
        <v>9</v>
      </c>
      <c r="E53" s="169" t="s">
        <v>10</v>
      </c>
      <c r="F53" s="167" t="s">
        <v>75</v>
      </c>
      <c r="G53" s="167" t="s">
        <v>76</v>
      </c>
      <c r="H53" s="167" t="s">
        <v>66</v>
      </c>
      <c r="I53" s="167" t="s">
        <v>67</v>
      </c>
      <c r="J53" s="176" t="s">
        <v>56</v>
      </c>
      <c r="K53" s="176"/>
      <c r="L53" s="177" t="s">
        <v>68</v>
      </c>
      <c r="M53" s="178"/>
      <c r="N53" s="179"/>
    </row>
    <row r="54" spans="1:14" s="114" customFormat="1" ht="27" customHeight="1">
      <c r="B54" s="166"/>
      <c r="C54" s="166"/>
      <c r="D54" s="168"/>
      <c r="E54" s="169"/>
      <c r="F54" s="166"/>
      <c r="G54" s="166"/>
      <c r="H54" s="166"/>
      <c r="I54" s="166"/>
      <c r="J54" s="64" t="s">
        <v>69</v>
      </c>
      <c r="K54" s="64" t="s">
        <v>70</v>
      </c>
      <c r="L54" s="180"/>
      <c r="M54" s="181"/>
      <c r="N54" s="182"/>
    </row>
    <row r="55" spans="1:14" s="114" customFormat="1" ht="20.100000000000001" customHeight="1">
      <c r="A55" s="114">
        <v>23</v>
      </c>
      <c r="B55" s="65">
        <v>1</v>
      </c>
      <c r="C55" s="102" t="s">
        <v>187</v>
      </c>
      <c r="D55" s="67" t="s">
        <v>188</v>
      </c>
      <c r="E55" s="68" t="s">
        <v>93</v>
      </c>
      <c r="F55" s="105" t="s">
        <v>151</v>
      </c>
      <c r="G55" s="105" t="s">
        <v>139</v>
      </c>
      <c r="H55" s="69"/>
      <c r="I55" s="70"/>
      <c r="J55" s="70"/>
      <c r="K55" s="70"/>
      <c r="L55" s="183" t="s">
        <v>83</v>
      </c>
      <c r="M55" s="184"/>
      <c r="N55" s="185"/>
    </row>
    <row r="56" spans="1:14" s="114" customFormat="1" ht="20.100000000000001" customHeight="1">
      <c r="A56" s="114">
        <v>24</v>
      </c>
      <c r="B56" s="65">
        <v>2</v>
      </c>
      <c r="C56" s="102" t="s">
        <v>189</v>
      </c>
      <c r="D56" s="67" t="s">
        <v>190</v>
      </c>
      <c r="E56" s="68" t="s">
        <v>110</v>
      </c>
      <c r="F56" s="105" t="s">
        <v>151</v>
      </c>
      <c r="G56" s="105" t="s">
        <v>137</v>
      </c>
      <c r="H56" s="69"/>
      <c r="I56" s="70"/>
      <c r="J56" s="70"/>
      <c r="K56" s="70"/>
      <c r="L56" s="173" t="s">
        <v>83</v>
      </c>
      <c r="M56" s="174"/>
      <c r="N56" s="175"/>
    </row>
    <row r="57" spans="1:14" s="114" customFormat="1" ht="20.100000000000001" customHeight="1">
      <c r="A57" s="114">
        <v>25</v>
      </c>
      <c r="B57" s="65">
        <v>3</v>
      </c>
      <c r="C57" s="102" t="s">
        <v>191</v>
      </c>
      <c r="D57" s="67" t="s">
        <v>192</v>
      </c>
      <c r="E57" s="68" t="s">
        <v>87</v>
      </c>
      <c r="F57" s="105" t="s">
        <v>151</v>
      </c>
      <c r="G57" s="105" t="s">
        <v>139</v>
      </c>
      <c r="H57" s="69"/>
      <c r="I57" s="70"/>
      <c r="J57" s="70"/>
      <c r="K57" s="70"/>
      <c r="L57" s="173" t="s">
        <v>83</v>
      </c>
      <c r="M57" s="174"/>
      <c r="N57" s="175"/>
    </row>
    <row r="58" spans="1:14" s="114" customFormat="1" ht="20.100000000000001" customHeight="1">
      <c r="A58" s="114">
        <v>26</v>
      </c>
      <c r="B58" s="65">
        <v>4</v>
      </c>
      <c r="C58" s="102" t="s">
        <v>193</v>
      </c>
      <c r="D58" s="67" t="s">
        <v>126</v>
      </c>
      <c r="E58" s="68" t="s">
        <v>111</v>
      </c>
      <c r="F58" s="105" t="s">
        <v>151</v>
      </c>
      <c r="G58" s="105" t="s">
        <v>139</v>
      </c>
      <c r="H58" s="69"/>
      <c r="I58" s="70"/>
      <c r="J58" s="70"/>
      <c r="K58" s="70"/>
      <c r="L58" s="173" t="s">
        <v>83</v>
      </c>
      <c r="M58" s="174"/>
      <c r="N58" s="175"/>
    </row>
    <row r="59" spans="1:14" s="114" customFormat="1" ht="20.100000000000001" customHeight="1">
      <c r="A59" s="114">
        <v>27</v>
      </c>
      <c r="B59" s="65">
        <v>5</v>
      </c>
      <c r="C59" s="102" t="s">
        <v>194</v>
      </c>
      <c r="D59" s="67" t="s">
        <v>195</v>
      </c>
      <c r="E59" s="68" t="s">
        <v>89</v>
      </c>
      <c r="F59" s="105" t="s">
        <v>151</v>
      </c>
      <c r="G59" s="105" t="s">
        <v>130</v>
      </c>
      <c r="H59" s="69"/>
      <c r="I59" s="70"/>
      <c r="J59" s="70"/>
      <c r="K59" s="70"/>
      <c r="L59" s="173" t="s">
        <v>83</v>
      </c>
      <c r="M59" s="174"/>
      <c r="N59" s="175"/>
    </row>
    <row r="60" spans="1:14" s="114" customFormat="1" ht="20.100000000000001" customHeight="1">
      <c r="A60" s="114">
        <v>28</v>
      </c>
      <c r="B60" s="65">
        <v>6</v>
      </c>
      <c r="C60" s="102" t="s">
        <v>196</v>
      </c>
      <c r="D60" s="67" t="s">
        <v>197</v>
      </c>
      <c r="E60" s="68" t="s">
        <v>89</v>
      </c>
      <c r="F60" s="105" t="s">
        <v>151</v>
      </c>
      <c r="G60" s="105" t="s">
        <v>139</v>
      </c>
      <c r="H60" s="69"/>
      <c r="I60" s="70"/>
      <c r="J60" s="70"/>
      <c r="K60" s="70"/>
      <c r="L60" s="173" t="s">
        <v>83</v>
      </c>
      <c r="M60" s="174"/>
      <c r="N60" s="175"/>
    </row>
    <row r="61" spans="1:14" s="114" customFormat="1" ht="20.100000000000001" customHeight="1">
      <c r="A61" s="114">
        <v>29</v>
      </c>
      <c r="B61" s="65">
        <v>7</v>
      </c>
      <c r="C61" s="102" t="s">
        <v>198</v>
      </c>
      <c r="D61" s="67" t="s">
        <v>120</v>
      </c>
      <c r="E61" s="68" t="s">
        <v>89</v>
      </c>
      <c r="F61" s="105" t="s">
        <v>151</v>
      </c>
      <c r="G61" s="105" t="s">
        <v>139</v>
      </c>
      <c r="H61" s="69"/>
      <c r="I61" s="70"/>
      <c r="J61" s="70"/>
      <c r="K61" s="70"/>
      <c r="L61" s="173" t="s">
        <v>83</v>
      </c>
      <c r="M61" s="174"/>
      <c r="N61" s="175"/>
    </row>
    <row r="62" spans="1:14" s="114" customFormat="1" ht="20.100000000000001" customHeight="1">
      <c r="A62" s="114">
        <v>30</v>
      </c>
      <c r="B62" s="65">
        <v>8</v>
      </c>
      <c r="C62" s="102" t="s">
        <v>147</v>
      </c>
      <c r="D62" s="67" t="s">
        <v>127</v>
      </c>
      <c r="E62" s="68" t="s">
        <v>104</v>
      </c>
      <c r="F62" s="105" t="s">
        <v>151</v>
      </c>
      <c r="G62" s="105" t="s">
        <v>139</v>
      </c>
      <c r="H62" s="69"/>
      <c r="I62" s="70"/>
      <c r="J62" s="70"/>
      <c r="K62" s="70"/>
      <c r="L62" s="173" t="s">
        <v>83</v>
      </c>
      <c r="M62" s="174"/>
      <c r="N62" s="175"/>
    </row>
    <row r="63" spans="1:14" s="114" customFormat="1" ht="20.100000000000001" customHeight="1">
      <c r="A63" s="114">
        <v>31</v>
      </c>
      <c r="B63" s="65">
        <v>9</v>
      </c>
      <c r="C63" s="102" t="s">
        <v>199</v>
      </c>
      <c r="D63" s="67" t="s">
        <v>119</v>
      </c>
      <c r="E63" s="68" t="s">
        <v>106</v>
      </c>
      <c r="F63" s="105" t="s">
        <v>200</v>
      </c>
      <c r="G63" s="105" t="s">
        <v>136</v>
      </c>
      <c r="H63" s="69"/>
      <c r="I63" s="70"/>
      <c r="J63" s="70"/>
      <c r="K63" s="70"/>
      <c r="L63" s="173" t="s">
        <v>83</v>
      </c>
      <c r="M63" s="174"/>
      <c r="N63" s="175"/>
    </row>
    <row r="64" spans="1:14" s="114" customFormat="1" ht="20.100000000000001" customHeight="1">
      <c r="A64" s="114">
        <v>32</v>
      </c>
      <c r="B64" s="65">
        <v>10</v>
      </c>
      <c r="C64" s="102" t="s">
        <v>201</v>
      </c>
      <c r="D64" s="67" t="s">
        <v>202</v>
      </c>
      <c r="E64" s="68" t="s">
        <v>94</v>
      </c>
      <c r="F64" s="105" t="s">
        <v>200</v>
      </c>
      <c r="G64" s="105" t="s">
        <v>140</v>
      </c>
      <c r="H64" s="69"/>
      <c r="I64" s="70"/>
      <c r="J64" s="70"/>
      <c r="K64" s="70"/>
      <c r="L64" s="173" t="s">
        <v>83</v>
      </c>
      <c r="M64" s="174"/>
      <c r="N64" s="175"/>
    </row>
    <row r="65" spans="1:14" s="114" customFormat="1" ht="20.100000000000001" customHeight="1">
      <c r="A65" s="114">
        <v>33</v>
      </c>
      <c r="B65" s="65">
        <v>11</v>
      </c>
      <c r="C65" s="102" t="s">
        <v>203</v>
      </c>
      <c r="D65" s="67" t="s">
        <v>204</v>
      </c>
      <c r="E65" s="68" t="s">
        <v>82</v>
      </c>
      <c r="F65" s="105" t="s">
        <v>200</v>
      </c>
      <c r="G65" s="105" t="s">
        <v>135</v>
      </c>
      <c r="H65" s="69"/>
      <c r="I65" s="70"/>
      <c r="J65" s="70"/>
      <c r="K65" s="70"/>
      <c r="L65" s="173" t="s">
        <v>83</v>
      </c>
      <c r="M65" s="174"/>
      <c r="N65" s="175"/>
    </row>
    <row r="66" spans="1:14" s="114" customFormat="1" ht="20.100000000000001" customHeight="1">
      <c r="A66" s="114">
        <v>34</v>
      </c>
      <c r="B66" s="65">
        <v>12</v>
      </c>
      <c r="C66" s="102" t="s">
        <v>205</v>
      </c>
      <c r="D66" s="67" t="s">
        <v>206</v>
      </c>
      <c r="E66" s="68" t="s">
        <v>98</v>
      </c>
      <c r="F66" s="105" t="s">
        <v>200</v>
      </c>
      <c r="G66" s="105" t="s">
        <v>140</v>
      </c>
      <c r="H66" s="69"/>
      <c r="I66" s="70"/>
      <c r="J66" s="70"/>
      <c r="K66" s="70"/>
      <c r="L66" s="173" t="s">
        <v>83</v>
      </c>
      <c r="M66" s="174"/>
      <c r="N66" s="175"/>
    </row>
    <row r="67" spans="1:14" s="114" customFormat="1" ht="20.100000000000001" customHeight="1">
      <c r="A67" s="114">
        <v>35</v>
      </c>
      <c r="B67" s="65">
        <v>13</v>
      </c>
      <c r="C67" s="102" t="s">
        <v>207</v>
      </c>
      <c r="D67" s="67" t="s">
        <v>208</v>
      </c>
      <c r="E67" s="68" t="s">
        <v>101</v>
      </c>
      <c r="F67" s="105" t="s">
        <v>200</v>
      </c>
      <c r="G67" s="105" t="s">
        <v>142</v>
      </c>
      <c r="H67" s="69"/>
      <c r="I67" s="70"/>
      <c r="J67" s="70"/>
      <c r="K67" s="70"/>
      <c r="L67" s="173" t="s">
        <v>83</v>
      </c>
      <c r="M67" s="174"/>
      <c r="N67" s="175"/>
    </row>
    <row r="68" spans="1:14" s="114" customFormat="1" ht="20.100000000000001" customHeight="1">
      <c r="A68" s="114">
        <v>36</v>
      </c>
      <c r="B68" s="65">
        <v>14</v>
      </c>
      <c r="C68" s="102" t="s">
        <v>209</v>
      </c>
      <c r="D68" s="67" t="s">
        <v>210</v>
      </c>
      <c r="E68" s="68" t="s">
        <v>99</v>
      </c>
      <c r="F68" s="105" t="s">
        <v>200</v>
      </c>
      <c r="G68" s="105" t="s">
        <v>140</v>
      </c>
      <c r="H68" s="69"/>
      <c r="I68" s="70"/>
      <c r="J68" s="70"/>
      <c r="K68" s="70"/>
      <c r="L68" s="173" t="s">
        <v>83</v>
      </c>
      <c r="M68" s="174"/>
      <c r="N68" s="175"/>
    </row>
    <row r="69" spans="1:14" s="114" customFormat="1" ht="20.100000000000001" customHeight="1">
      <c r="A69" s="114">
        <v>37</v>
      </c>
      <c r="B69" s="65">
        <v>15</v>
      </c>
      <c r="C69" s="102" t="s">
        <v>211</v>
      </c>
      <c r="D69" s="67" t="s">
        <v>108</v>
      </c>
      <c r="E69" s="68" t="s">
        <v>103</v>
      </c>
      <c r="F69" s="105" t="s">
        <v>200</v>
      </c>
      <c r="G69" s="105" t="s">
        <v>142</v>
      </c>
      <c r="H69" s="69"/>
      <c r="I69" s="70"/>
      <c r="J69" s="70"/>
      <c r="K69" s="70"/>
      <c r="L69" s="173" t="s">
        <v>84</v>
      </c>
      <c r="M69" s="174"/>
      <c r="N69" s="175"/>
    </row>
    <row r="70" spans="1:14" s="114" customFormat="1" ht="20.100000000000001" customHeight="1">
      <c r="A70" s="114">
        <v>38</v>
      </c>
      <c r="B70" s="65">
        <v>16</v>
      </c>
      <c r="C70" s="102" t="s">
        <v>212</v>
      </c>
      <c r="D70" s="67" t="s">
        <v>213</v>
      </c>
      <c r="E70" s="68" t="s">
        <v>109</v>
      </c>
      <c r="F70" s="105" t="s">
        <v>200</v>
      </c>
      <c r="G70" s="105" t="s">
        <v>140</v>
      </c>
      <c r="H70" s="69"/>
      <c r="I70" s="70"/>
      <c r="J70" s="70"/>
      <c r="K70" s="70"/>
      <c r="L70" s="173" t="s">
        <v>83</v>
      </c>
      <c r="M70" s="174"/>
      <c r="N70" s="175"/>
    </row>
    <row r="71" spans="1:14" s="114" customFormat="1" ht="20.100000000000001" customHeight="1">
      <c r="A71" s="114">
        <v>39</v>
      </c>
      <c r="B71" s="65">
        <v>17</v>
      </c>
      <c r="C71" s="102" t="s">
        <v>214</v>
      </c>
      <c r="D71" s="67" t="s">
        <v>215</v>
      </c>
      <c r="E71" s="68" t="s">
        <v>79</v>
      </c>
      <c r="F71" s="105" t="s">
        <v>200</v>
      </c>
      <c r="G71" s="105" t="s">
        <v>135</v>
      </c>
      <c r="H71" s="69"/>
      <c r="I71" s="70"/>
      <c r="J71" s="70"/>
      <c r="K71" s="70"/>
      <c r="L71" s="173" t="s">
        <v>83</v>
      </c>
      <c r="M71" s="174"/>
      <c r="N71" s="175"/>
    </row>
    <row r="72" spans="1:14" s="114" customFormat="1" ht="20.100000000000001" customHeight="1">
      <c r="A72" s="114">
        <v>40</v>
      </c>
      <c r="B72" s="65">
        <v>18</v>
      </c>
      <c r="C72" s="102" t="s">
        <v>216</v>
      </c>
      <c r="D72" s="67" t="s">
        <v>217</v>
      </c>
      <c r="E72" s="68" t="s">
        <v>100</v>
      </c>
      <c r="F72" s="105" t="s">
        <v>200</v>
      </c>
      <c r="G72" s="105" t="s">
        <v>135</v>
      </c>
      <c r="H72" s="69"/>
      <c r="I72" s="70"/>
      <c r="J72" s="70"/>
      <c r="K72" s="70"/>
      <c r="L72" s="173" t="s">
        <v>83</v>
      </c>
      <c r="M72" s="174"/>
      <c r="N72" s="175"/>
    </row>
    <row r="73" spans="1:14" s="114" customFormat="1" ht="20.100000000000001" customHeight="1">
      <c r="A73" s="114">
        <v>41</v>
      </c>
      <c r="B73" s="65">
        <v>19</v>
      </c>
      <c r="C73" s="102" t="s">
        <v>218</v>
      </c>
      <c r="D73" s="67" t="s">
        <v>219</v>
      </c>
      <c r="E73" s="68" t="s">
        <v>121</v>
      </c>
      <c r="F73" s="105" t="s">
        <v>200</v>
      </c>
      <c r="G73" s="105" t="s">
        <v>140</v>
      </c>
      <c r="H73" s="69"/>
      <c r="I73" s="70"/>
      <c r="J73" s="70"/>
      <c r="K73" s="70"/>
      <c r="L73" s="173" t="s">
        <v>83</v>
      </c>
      <c r="M73" s="174"/>
      <c r="N73" s="175"/>
    </row>
    <row r="74" spans="1:14" s="114" customFormat="1" ht="20.100000000000001" customHeight="1">
      <c r="A74" s="114">
        <v>42</v>
      </c>
      <c r="B74" s="65">
        <v>20</v>
      </c>
      <c r="C74" s="102" t="s">
        <v>220</v>
      </c>
      <c r="D74" s="67" t="s">
        <v>128</v>
      </c>
      <c r="E74" s="68" t="s">
        <v>87</v>
      </c>
      <c r="F74" s="105" t="s">
        <v>200</v>
      </c>
      <c r="G74" s="105" t="s">
        <v>141</v>
      </c>
      <c r="H74" s="69"/>
      <c r="I74" s="70"/>
      <c r="J74" s="70"/>
      <c r="K74" s="70"/>
      <c r="L74" s="173" t="s">
        <v>83</v>
      </c>
      <c r="M74" s="174"/>
      <c r="N74" s="175"/>
    </row>
    <row r="75" spans="1:14" s="114" customFormat="1" ht="20.100000000000001" customHeight="1">
      <c r="A75" s="114">
        <v>43</v>
      </c>
      <c r="B75" s="65">
        <v>21</v>
      </c>
      <c r="C75" s="102" t="s">
        <v>221</v>
      </c>
      <c r="D75" s="67" t="s">
        <v>222</v>
      </c>
      <c r="E75" s="68" t="s">
        <v>92</v>
      </c>
      <c r="F75" s="105" t="s">
        <v>200</v>
      </c>
      <c r="G75" s="105" t="s">
        <v>142</v>
      </c>
      <c r="H75" s="69"/>
      <c r="I75" s="70"/>
      <c r="J75" s="70"/>
      <c r="K75" s="70"/>
      <c r="L75" s="173" t="s">
        <v>83</v>
      </c>
      <c r="M75" s="174"/>
      <c r="N75" s="175"/>
    </row>
    <row r="76" spans="1:14" s="114" customFormat="1" ht="20.100000000000001" customHeight="1">
      <c r="A76" s="114">
        <v>44</v>
      </c>
      <c r="B76" s="65">
        <v>22</v>
      </c>
      <c r="C76" s="102" t="s">
        <v>223</v>
      </c>
      <c r="D76" s="67" t="s">
        <v>118</v>
      </c>
      <c r="E76" s="68" t="s">
        <v>111</v>
      </c>
      <c r="F76" s="105" t="s">
        <v>200</v>
      </c>
      <c r="G76" s="105" t="s">
        <v>141</v>
      </c>
      <c r="H76" s="69"/>
      <c r="I76" s="70"/>
      <c r="J76" s="70"/>
      <c r="K76" s="70"/>
      <c r="L76" s="173" t="s">
        <v>83</v>
      </c>
      <c r="M76" s="174"/>
      <c r="N76" s="175"/>
    </row>
    <row r="77" spans="1:14" s="114" customFormat="1" ht="20.100000000000001" customHeight="1">
      <c r="A77" s="114">
        <v>45</v>
      </c>
      <c r="B77" s="65">
        <v>23</v>
      </c>
      <c r="C77" s="102" t="s">
        <v>224</v>
      </c>
      <c r="D77" s="67" t="s">
        <v>125</v>
      </c>
      <c r="E77" s="68" t="s">
        <v>113</v>
      </c>
      <c r="F77" s="105" t="s">
        <v>200</v>
      </c>
      <c r="G77" s="105" t="s">
        <v>140</v>
      </c>
      <c r="H77" s="69"/>
      <c r="I77" s="70"/>
      <c r="J77" s="70"/>
      <c r="K77" s="70"/>
      <c r="L77" s="173" t="s">
        <v>84</v>
      </c>
      <c r="M77" s="174"/>
      <c r="N77" s="175"/>
    </row>
    <row r="78" spans="1:14" s="114" customFormat="1" ht="20.100000000000001" customHeight="1">
      <c r="A78" s="114">
        <v>0</v>
      </c>
      <c r="B78" s="65">
        <v>24</v>
      </c>
      <c r="C78" s="102" t="s">
        <v>83</v>
      </c>
      <c r="D78" s="67" t="s">
        <v>83</v>
      </c>
      <c r="E78" s="68" t="s">
        <v>83</v>
      </c>
      <c r="F78" s="105" t="s">
        <v>83</v>
      </c>
      <c r="G78" s="105" t="s">
        <v>83</v>
      </c>
      <c r="H78" s="69"/>
      <c r="I78" s="70"/>
      <c r="J78" s="70"/>
      <c r="K78" s="70"/>
      <c r="L78" s="173" t="s">
        <v>83</v>
      </c>
      <c r="M78" s="174"/>
      <c r="N78" s="175"/>
    </row>
    <row r="79" spans="1:14" s="114" customFormat="1" ht="20.100000000000001" customHeight="1">
      <c r="A79" s="114">
        <v>0</v>
      </c>
      <c r="B79" s="65">
        <v>25</v>
      </c>
      <c r="C79" s="102" t="s">
        <v>83</v>
      </c>
      <c r="D79" s="67" t="s">
        <v>83</v>
      </c>
      <c r="E79" s="68" t="s">
        <v>83</v>
      </c>
      <c r="F79" s="105" t="s">
        <v>83</v>
      </c>
      <c r="G79" s="105" t="s">
        <v>83</v>
      </c>
      <c r="H79" s="69"/>
      <c r="I79" s="70"/>
      <c r="J79" s="70"/>
      <c r="K79" s="70"/>
      <c r="L79" s="173" t="s">
        <v>83</v>
      </c>
      <c r="M79" s="174"/>
      <c r="N79" s="175"/>
    </row>
    <row r="80" spans="1:14" s="114" customFormat="1" ht="20.100000000000001" customHeight="1">
      <c r="A80" s="114">
        <v>0</v>
      </c>
      <c r="B80" s="65">
        <v>26</v>
      </c>
      <c r="C80" s="102" t="s">
        <v>83</v>
      </c>
      <c r="D80" s="67" t="s">
        <v>83</v>
      </c>
      <c r="E80" s="68" t="s">
        <v>83</v>
      </c>
      <c r="F80" s="105" t="s">
        <v>83</v>
      </c>
      <c r="G80" s="105" t="s">
        <v>83</v>
      </c>
      <c r="H80" s="69"/>
      <c r="I80" s="70"/>
      <c r="J80" s="70"/>
      <c r="K80" s="70"/>
      <c r="L80" s="173" t="s">
        <v>83</v>
      </c>
      <c r="M80" s="174"/>
      <c r="N80" s="175"/>
    </row>
    <row r="81" spans="1:15" s="114" customFormat="1" ht="20.100000000000001" customHeight="1">
      <c r="A81" s="114">
        <v>0</v>
      </c>
      <c r="B81" s="65">
        <v>27</v>
      </c>
      <c r="C81" s="102" t="s">
        <v>83</v>
      </c>
      <c r="D81" s="67" t="s">
        <v>83</v>
      </c>
      <c r="E81" s="68" t="s">
        <v>83</v>
      </c>
      <c r="F81" s="105" t="s">
        <v>83</v>
      </c>
      <c r="G81" s="105" t="s">
        <v>83</v>
      </c>
      <c r="H81" s="69"/>
      <c r="I81" s="70"/>
      <c r="J81" s="70"/>
      <c r="K81" s="70"/>
      <c r="L81" s="173" t="s">
        <v>83</v>
      </c>
      <c r="M81" s="174"/>
      <c r="N81" s="175"/>
    </row>
    <row r="82" spans="1:15" s="114" customFormat="1" ht="20.100000000000001" customHeight="1">
      <c r="A82" s="114">
        <v>0</v>
      </c>
      <c r="B82" s="65">
        <v>28</v>
      </c>
      <c r="C82" s="102" t="s">
        <v>83</v>
      </c>
      <c r="D82" s="67" t="s">
        <v>83</v>
      </c>
      <c r="E82" s="68" t="s">
        <v>83</v>
      </c>
      <c r="F82" s="105" t="s">
        <v>83</v>
      </c>
      <c r="G82" s="105" t="s">
        <v>83</v>
      </c>
      <c r="H82" s="69"/>
      <c r="I82" s="70"/>
      <c r="J82" s="70"/>
      <c r="K82" s="70"/>
      <c r="L82" s="173" t="s">
        <v>83</v>
      </c>
      <c r="M82" s="174"/>
      <c r="N82" s="175"/>
    </row>
    <row r="83" spans="1:15" s="114" customFormat="1" ht="20.100000000000001" customHeight="1">
      <c r="A83" s="114">
        <v>0</v>
      </c>
      <c r="B83" s="65">
        <v>29</v>
      </c>
      <c r="C83" s="102" t="s">
        <v>83</v>
      </c>
      <c r="D83" s="67" t="s">
        <v>83</v>
      </c>
      <c r="E83" s="68" t="s">
        <v>83</v>
      </c>
      <c r="F83" s="105" t="s">
        <v>83</v>
      </c>
      <c r="G83" s="105" t="s">
        <v>83</v>
      </c>
      <c r="H83" s="69"/>
      <c r="I83" s="70"/>
      <c r="J83" s="70"/>
      <c r="K83" s="70"/>
      <c r="L83" s="173" t="s">
        <v>83</v>
      </c>
      <c r="M83" s="174"/>
      <c r="N83" s="175"/>
    </row>
    <row r="84" spans="1:15" s="114" customFormat="1" ht="20.100000000000001" customHeight="1">
      <c r="A84" s="114">
        <v>0</v>
      </c>
      <c r="B84" s="72">
        <v>30</v>
      </c>
      <c r="C84" s="102" t="s">
        <v>83</v>
      </c>
      <c r="D84" s="67" t="s">
        <v>83</v>
      </c>
      <c r="E84" s="68" t="s">
        <v>83</v>
      </c>
      <c r="F84" s="105" t="s">
        <v>83</v>
      </c>
      <c r="G84" s="105" t="s">
        <v>83</v>
      </c>
      <c r="H84" s="73"/>
      <c r="I84" s="74"/>
      <c r="J84" s="74"/>
      <c r="K84" s="74"/>
      <c r="L84" s="173" t="s">
        <v>83</v>
      </c>
      <c r="M84" s="174"/>
      <c r="N84" s="175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86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85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2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</sheetData>
  <mergeCells count="92">
    <mergeCell ref="L81:N81"/>
    <mergeCell ref="L82:N82"/>
    <mergeCell ref="L83:N83"/>
    <mergeCell ref="L84:N84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3" priority="2" stopIfTrue="1" operator="equal">
      <formula>0</formula>
    </cfRule>
  </conditionalFormatting>
  <conditionalFormatting sqref="A55:A91 G53:G84 L55:N90 N91 K91:L91">
    <cfRule type="cellIs" dxfId="2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R18" sqref="R18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145</v>
      </c>
      <c r="G1" s="170"/>
      <c r="H1" s="170"/>
      <c r="I1" s="170"/>
      <c r="J1" s="170"/>
      <c r="K1" s="170"/>
      <c r="L1" s="58" t="s">
        <v>226</v>
      </c>
    </row>
    <row r="2" spans="1:15" s="56" customFormat="1">
      <c r="C2" s="186" t="s">
        <v>144</v>
      </c>
      <c r="D2" s="186"/>
      <c r="E2" s="59" t="s">
        <v>133</v>
      </c>
      <c r="F2" s="187" t="s">
        <v>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132</v>
      </c>
      <c r="D3" s="171" t="s">
        <v>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229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1</v>
      </c>
      <c r="B8" s="65">
        <v>1</v>
      </c>
      <c r="C8" s="102" t="s">
        <v>149</v>
      </c>
      <c r="D8" s="67" t="s">
        <v>150</v>
      </c>
      <c r="E8" s="68" t="s">
        <v>106</v>
      </c>
      <c r="F8" s="105" t="s">
        <v>151</v>
      </c>
      <c r="G8" s="105" t="s">
        <v>140</v>
      </c>
      <c r="H8" s="69"/>
      <c r="I8" s="70"/>
      <c r="J8" s="70"/>
      <c r="K8" s="70"/>
      <c r="L8" s="183" t="s">
        <v>83</v>
      </c>
      <c r="M8" s="184"/>
      <c r="N8" s="185"/>
      <c r="O8" s="114" t="s">
        <v>230</v>
      </c>
    </row>
    <row r="9" spans="1:15" ht="20.100000000000001" customHeight="1">
      <c r="A9" s="114">
        <v>2</v>
      </c>
      <c r="B9" s="65">
        <v>2</v>
      </c>
      <c r="C9" s="102" t="s">
        <v>152</v>
      </c>
      <c r="D9" s="67" t="s">
        <v>153</v>
      </c>
      <c r="E9" s="68" t="s">
        <v>107</v>
      </c>
      <c r="F9" s="105" t="s">
        <v>151</v>
      </c>
      <c r="G9" s="105" t="s">
        <v>139</v>
      </c>
      <c r="H9" s="69"/>
      <c r="I9" s="70"/>
      <c r="J9" s="70"/>
      <c r="K9" s="70"/>
      <c r="L9" s="173" t="s">
        <v>83</v>
      </c>
      <c r="M9" s="174"/>
      <c r="N9" s="175"/>
      <c r="O9" s="114" t="s">
        <v>230</v>
      </c>
    </row>
    <row r="10" spans="1:15" ht="20.100000000000001" customHeight="1">
      <c r="A10" s="114">
        <v>3</v>
      </c>
      <c r="B10" s="65">
        <v>3</v>
      </c>
      <c r="C10" s="102" t="s">
        <v>154</v>
      </c>
      <c r="D10" s="67" t="s">
        <v>155</v>
      </c>
      <c r="E10" s="68" t="s">
        <v>95</v>
      </c>
      <c r="F10" s="105" t="s">
        <v>151</v>
      </c>
      <c r="G10" s="105" t="s">
        <v>130</v>
      </c>
      <c r="H10" s="69"/>
      <c r="I10" s="70"/>
      <c r="J10" s="70"/>
      <c r="K10" s="70"/>
      <c r="L10" s="173" t="s">
        <v>83</v>
      </c>
      <c r="M10" s="174"/>
      <c r="N10" s="175"/>
      <c r="O10" s="114" t="s">
        <v>230</v>
      </c>
    </row>
    <row r="11" spans="1:15" ht="20.100000000000001" customHeight="1">
      <c r="A11" s="114">
        <v>4</v>
      </c>
      <c r="B11" s="65">
        <v>4</v>
      </c>
      <c r="C11" s="102" t="s">
        <v>156</v>
      </c>
      <c r="D11" s="67" t="s">
        <v>157</v>
      </c>
      <c r="E11" s="68" t="s">
        <v>97</v>
      </c>
      <c r="F11" s="105" t="s">
        <v>151</v>
      </c>
      <c r="G11" s="105" t="s">
        <v>139</v>
      </c>
      <c r="H11" s="69"/>
      <c r="I11" s="70"/>
      <c r="J11" s="70"/>
      <c r="K11" s="70"/>
      <c r="L11" s="173" t="s">
        <v>83</v>
      </c>
      <c r="M11" s="174"/>
      <c r="N11" s="175"/>
      <c r="O11" s="114" t="s">
        <v>230</v>
      </c>
    </row>
    <row r="12" spans="1:15" ht="20.100000000000001" customHeight="1">
      <c r="A12" s="114">
        <v>5</v>
      </c>
      <c r="B12" s="65">
        <v>5</v>
      </c>
      <c r="C12" s="102" t="s">
        <v>146</v>
      </c>
      <c r="D12" s="67" t="s">
        <v>158</v>
      </c>
      <c r="E12" s="68" t="s">
        <v>90</v>
      </c>
      <c r="F12" s="105" t="s">
        <v>151</v>
      </c>
      <c r="G12" s="105" t="s">
        <v>142</v>
      </c>
      <c r="H12" s="69"/>
      <c r="I12" s="70"/>
      <c r="J12" s="70"/>
      <c r="K12" s="70"/>
      <c r="L12" s="173" t="s">
        <v>83</v>
      </c>
      <c r="M12" s="174"/>
      <c r="N12" s="175"/>
      <c r="O12" s="114" t="s">
        <v>230</v>
      </c>
    </row>
    <row r="13" spans="1:15" ht="20.100000000000001" customHeight="1">
      <c r="A13" s="114">
        <v>6</v>
      </c>
      <c r="B13" s="65">
        <v>6</v>
      </c>
      <c r="C13" s="102" t="s">
        <v>159</v>
      </c>
      <c r="D13" s="67" t="s">
        <v>160</v>
      </c>
      <c r="E13" s="68" t="s">
        <v>77</v>
      </c>
      <c r="F13" s="105" t="s">
        <v>151</v>
      </c>
      <c r="G13" s="105" t="s">
        <v>130</v>
      </c>
      <c r="H13" s="69"/>
      <c r="I13" s="70"/>
      <c r="J13" s="70"/>
      <c r="K13" s="70"/>
      <c r="L13" s="173" t="s">
        <v>83</v>
      </c>
      <c r="M13" s="174"/>
      <c r="N13" s="175"/>
      <c r="O13" s="114" t="s">
        <v>230</v>
      </c>
    </row>
    <row r="14" spans="1:15" ht="20.100000000000001" customHeight="1">
      <c r="A14" s="114">
        <v>7</v>
      </c>
      <c r="B14" s="65">
        <v>7</v>
      </c>
      <c r="C14" s="102" t="s">
        <v>161</v>
      </c>
      <c r="D14" s="67" t="s">
        <v>162</v>
      </c>
      <c r="E14" s="68" t="s">
        <v>117</v>
      </c>
      <c r="F14" s="105" t="s">
        <v>151</v>
      </c>
      <c r="G14" s="105" t="s">
        <v>139</v>
      </c>
      <c r="H14" s="69"/>
      <c r="I14" s="70"/>
      <c r="J14" s="70"/>
      <c r="K14" s="70"/>
      <c r="L14" s="173" t="s">
        <v>83</v>
      </c>
      <c r="M14" s="174"/>
      <c r="N14" s="175"/>
      <c r="O14" s="114" t="s">
        <v>230</v>
      </c>
    </row>
    <row r="15" spans="1:15" ht="20.100000000000001" customHeight="1">
      <c r="A15" s="114">
        <v>8</v>
      </c>
      <c r="B15" s="65">
        <v>8</v>
      </c>
      <c r="C15" s="102" t="s">
        <v>163</v>
      </c>
      <c r="D15" s="67" t="s">
        <v>123</v>
      </c>
      <c r="E15" s="68" t="s">
        <v>96</v>
      </c>
      <c r="F15" s="105" t="s">
        <v>151</v>
      </c>
      <c r="G15" s="105" t="s">
        <v>137</v>
      </c>
      <c r="H15" s="69"/>
      <c r="I15" s="70"/>
      <c r="J15" s="70"/>
      <c r="K15" s="70"/>
      <c r="L15" s="173" t="s">
        <v>83</v>
      </c>
      <c r="M15" s="174"/>
      <c r="N15" s="175"/>
      <c r="O15" s="114" t="s">
        <v>230</v>
      </c>
    </row>
    <row r="16" spans="1:15" ht="20.100000000000001" customHeight="1">
      <c r="A16" s="114">
        <v>9</v>
      </c>
      <c r="B16" s="65">
        <v>9</v>
      </c>
      <c r="C16" s="102" t="s">
        <v>164</v>
      </c>
      <c r="D16" s="67" t="s">
        <v>143</v>
      </c>
      <c r="E16" s="68" t="s">
        <v>115</v>
      </c>
      <c r="F16" s="105" t="s">
        <v>151</v>
      </c>
      <c r="G16" s="105" t="s">
        <v>139</v>
      </c>
      <c r="H16" s="69"/>
      <c r="I16" s="70"/>
      <c r="J16" s="70"/>
      <c r="K16" s="70"/>
      <c r="L16" s="173" t="s">
        <v>83</v>
      </c>
      <c r="M16" s="174"/>
      <c r="N16" s="175"/>
      <c r="O16" s="114" t="s">
        <v>230</v>
      </c>
    </row>
    <row r="17" spans="1:15" ht="20.100000000000001" customHeight="1">
      <c r="A17" s="114">
        <v>10</v>
      </c>
      <c r="B17" s="65">
        <v>10</v>
      </c>
      <c r="C17" s="102" t="s">
        <v>165</v>
      </c>
      <c r="D17" s="67" t="s">
        <v>131</v>
      </c>
      <c r="E17" s="68" t="s">
        <v>112</v>
      </c>
      <c r="F17" s="105" t="s">
        <v>151</v>
      </c>
      <c r="G17" s="105" t="s">
        <v>138</v>
      </c>
      <c r="H17" s="69"/>
      <c r="I17" s="70"/>
      <c r="J17" s="70"/>
      <c r="K17" s="70"/>
      <c r="L17" s="173" t="s">
        <v>83</v>
      </c>
      <c r="M17" s="174"/>
      <c r="N17" s="175"/>
      <c r="O17" s="114" t="s">
        <v>230</v>
      </c>
    </row>
    <row r="18" spans="1:15" ht="20.100000000000001" customHeight="1">
      <c r="A18" s="114">
        <v>11</v>
      </c>
      <c r="B18" s="65">
        <v>11</v>
      </c>
      <c r="C18" s="102" t="s">
        <v>166</v>
      </c>
      <c r="D18" s="67" t="s">
        <v>167</v>
      </c>
      <c r="E18" s="68" t="s">
        <v>78</v>
      </c>
      <c r="F18" s="105" t="s">
        <v>151</v>
      </c>
      <c r="G18" s="105" t="s">
        <v>139</v>
      </c>
      <c r="H18" s="69"/>
      <c r="I18" s="70"/>
      <c r="J18" s="70"/>
      <c r="K18" s="70"/>
      <c r="L18" s="173" t="s">
        <v>83</v>
      </c>
      <c r="M18" s="174"/>
      <c r="N18" s="175"/>
      <c r="O18" s="114" t="s">
        <v>230</v>
      </c>
    </row>
    <row r="19" spans="1:15" ht="20.100000000000001" customHeight="1">
      <c r="A19" s="114">
        <v>12</v>
      </c>
      <c r="B19" s="65">
        <v>12</v>
      </c>
      <c r="C19" s="102" t="s">
        <v>168</v>
      </c>
      <c r="D19" s="67" t="s">
        <v>169</v>
      </c>
      <c r="E19" s="68" t="s">
        <v>102</v>
      </c>
      <c r="F19" s="105" t="s">
        <v>151</v>
      </c>
      <c r="G19" s="105" t="s">
        <v>139</v>
      </c>
      <c r="H19" s="69"/>
      <c r="I19" s="70"/>
      <c r="J19" s="70"/>
      <c r="K19" s="70"/>
      <c r="L19" s="173" t="s">
        <v>83</v>
      </c>
      <c r="M19" s="174"/>
      <c r="N19" s="175"/>
      <c r="O19" s="114" t="s">
        <v>230</v>
      </c>
    </row>
    <row r="20" spans="1:15" ht="20.100000000000001" customHeight="1">
      <c r="A20" s="114">
        <v>13</v>
      </c>
      <c r="B20" s="65">
        <v>13</v>
      </c>
      <c r="C20" s="102" t="s">
        <v>148</v>
      </c>
      <c r="D20" s="67" t="s">
        <v>170</v>
      </c>
      <c r="E20" s="68" t="s">
        <v>80</v>
      </c>
      <c r="F20" s="105" t="s">
        <v>151</v>
      </c>
      <c r="G20" s="105" t="s">
        <v>139</v>
      </c>
      <c r="H20" s="69"/>
      <c r="I20" s="70"/>
      <c r="J20" s="70"/>
      <c r="K20" s="70"/>
      <c r="L20" s="173" t="s">
        <v>83</v>
      </c>
      <c r="M20" s="174"/>
      <c r="N20" s="175"/>
      <c r="O20" s="114" t="s">
        <v>230</v>
      </c>
    </row>
    <row r="21" spans="1:15" ht="20.100000000000001" customHeight="1">
      <c r="A21" s="114">
        <v>14</v>
      </c>
      <c r="B21" s="65">
        <v>14</v>
      </c>
      <c r="C21" s="102" t="s">
        <v>171</v>
      </c>
      <c r="D21" s="67" t="s">
        <v>172</v>
      </c>
      <c r="E21" s="68" t="s">
        <v>88</v>
      </c>
      <c r="F21" s="105" t="s">
        <v>151</v>
      </c>
      <c r="G21" s="105" t="s">
        <v>138</v>
      </c>
      <c r="H21" s="69"/>
      <c r="I21" s="70"/>
      <c r="J21" s="70"/>
      <c r="K21" s="70"/>
      <c r="L21" s="173" t="s">
        <v>83</v>
      </c>
      <c r="M21" s="174"/>
      <c r="N21" s="175"/>
      <c r="O21" s="114" t="s">
        <v>230</v>
      </c>
    </row>
    <row r="22" spans="1:15" ht="20.100000000000001" customHeight="1">
      <c r="A22" s="114">
        <v>15</v>
      </c>
      <c r="B22" s="65">
        <v>15</v>
      </c>
      <c r="C22" s="102" t="s">
        <v>173</v>
      </c>
      <c r="D22" s="67" t="s">
        <v>174</v>
      </c>
      <c r="E22" s="68" t="s">
        <v>105</v>
      </c>
      <c r="F22" s="105" t="s">
        <v>151</v>
      </c>
      <c r="G22" s="105" t="s">
        <v>139</v>
      </c>
      <c r="H22" s="69"/>
      <c r="I22" s="70"/>
      <c r="J22" s="70"/>
      <c r="K22" s="70"/>
      <c r="L22" s="173" t="s">
        <v>83</v>
      </c>
      <c r="M22" s="174"/>
      <c r="N22" s="175"/>
      <c r="O22" s="114" t="s">
        <v>230</v>
      </c>
    </row>
    <row r="23" spans="1:15" ht="20.100000000000001" customHeight="1">
      <c r="A23" s="114">
        <v>16</v>
      </c>
      <c r="B23" s="65">
        <v>16</v>
      </c>
      <c r="C23" s="102" t="s">
        <v>175</v>
      </c>
      <c r="D23" s="67" t="s">
        <v>176</v>
      </c>
      <c r="E23" s="68" t="s">
        <v>91</v>
      </c>
      <c r="F23" s="105" t="s">
        <v>151</v>
      </c>
      <c r="G23" s="105" t="s">
        <v>139</v>
      </c>
      <c r="H23" s="69"/>
      <c r="I23" s="70"/>
      <c r="J23" s="70"/>
      <c r="K23" s="70"/>
      <c r="L23" s="173" t="s">
        <v>83</v>
      </c>
      <c r="M23" s="174"/>
      <c r="N23" s="175"/>
      <c r="O23" s="114" t="s">
        <v>230</v>
      </c>
    </row>
    <row r="24" spans="1:15" ht="20.100000000000001" customHeight="1">
      <c r="A24" s="114">
        <v>17</v>
      </c>
      <c r="B24" s="65">
        <v>17</v>
      </c>
      <c r="C24" s="102" t="s">
        <v>177</v>
      </c>
      <c r="D24" s="67" t="s">
        <v>178</v>
      </c>
      <c r="E24" s="68" t="s">
        <v>79</v>
      </c>
      <c r="F24" s="105" t="s">
        <v>151</v>
      </c>
      <c r="G24" s="105" t="s">
        <v>139</v>
      </c>
      <c r="H24" s="69"/>
      <c r="I24" s="70"/>
      <c r="J24" s="70"/>
      <c r="K24" s="70"/>
      <c r="L24" s="173" t="s">
        <v>83</v>
      </c>
      <c r="M24" s="174"/>
      <c r="N24" s="175"/>
      <c r="O24" s="114" t="s">
        <v>230</v>
      </c>
    </row>
    <row r="25" spans="1:15" ht="20.100000000000001" customHeight="1">
      <c r="A25" s="114">
        <v>18</v>
      </c>
      <c r="B25" s="65">
        <v>18</v>
      </c>
      <c r="C25" s="102" t="s">
        <v>179</v>
      </c>
      <c r="D25" s="67" t="s">
        <v>180</v>
      </c>
      <c r="E25" s="68" t="s">
        <v>100</v>
      </c>
      <c r="F25" s="105" t="s">
        <v>151</v>
      </c>
      <c r="G25" s="105" t="s">
        <v>139</v>
      </c>
      <c r="H25" s="69"/>
      <c r="I25" s="70"/>
      <c r="J25" s="70"/>
      <c r="K25" s="70"/>
      <c r="L25" s="173" t="s">
        <v>83</v>
      </c>
      <c r="M25" s="174"/>
      <c r="N25" s="175"/>
      <c r="O25" s="114" t="s">
        <v>230</v>
      </c>
    </row>
    <row r="26" spans="1:15" ht="20.100000000000001" customHeight="1">
      <c r="A26" s="114">
        <v>19</v>
      </c>
      <c r="B26" s="65">
        <v>19</v>
      </c>
      <c r="C26" s="102" t="s">
        <v>181</v>
      </c>
      <c r="D26" s="67" t="s">
        <v>182</v>
      </c>
      <c r="E26" s="68" t="s">
        <v>100</v>
      </c>
      <c r="F26" s="105" t="s">
        <v>151</v>
      </c>
      <c r="G26" s="105" t="s">
        <v>140</v>
      </c>
      <c r="H26" s="69"/>
      <c r="I26" s="70"/>
      <c r="J26" s="70"/>
      <c r="K26" s="70"/>
      <c r="L26" s="173" t="s">
        <v>83</v>
      </c>
      <c r="M26" s="174"/>
      <c r="N26" s="175"/>
      <c r="O26" s="114" t="s">
        <v>230</v>
      </c>
    </row>
    <row r="27" spans="1:15" ht="20.100000000000001" customHeight="1">
      <c r="A27" s="114">
        <v>20</v>
      </c>
      <c r="B27" s="65">
        <v>20</v>
      </c>
      <c r="C27" s="102" t="s">
        <v>183</v>
      </c>
      <c r="D27" s="67" t="s">
        <v>122</v>
      </c>
      <c r="E27" s="68" t="s">
        <v>116</v>
      </c>
      <c r="F27" s="105" t="s">
        <v>151</v>
      </c>
      <c r="G27" s="105" t="s">
        <v>139</v>
      </c>
      <c r="H27" s="69"/>
      <c r="I27" s="70"/>
      <c r="J27" s="70"/>
      <c r="K27" s="70"/>
      <c r="L27" s="173" t="s">
        <v>83</v>
      </c>
      <c r="M27" s="174"/>
      <c r="N27" s="175"/>
      <c r="O27" s="114" t="s">
        <v>230</v>
      </c>
    </row>
    <row r="28" spans="1:15" ht="20.100000000000001" customHeight="1">
      <c r="A28" s="114">
        <v>21</v>
      </c>
      <c r="B28" s="65">
        <v>21</v>
      </c>
      <c r="C28" s="102" t="s">
        <v>184</v>
      </c>
      <c r="D28" s="67" t="s">
        <v>114</v>
      </c>
      <c r="E28" s="68" t="s">
        <v>124</v>
      </c>
      <c r="F28" s="105" t="s">
        <v>151</v>
      </c>
      <c r="G28" s="105" t="s">
        <v>129</v>
      </c>
      <c r="H28" s="69"/>
      <c r="I28" s="70"/>
      <c r="J28" s="70"/>
      <c r="K28" s="70"/>
      <c r="L28" s="173" t="s">
        <v>84</v>
      </c>
      <c r="M28" s="174"/>
      <c r="N28" s="175"/>
      <c r="O28" s="114" t="s">
        <v>230</v>
      </c>
    </row>
    <row r="29" spans="1:15" ht="20.100000000000001" customHeight="1">
      <c r="A29" s="114">
        <v>22</v>
      </c>
      <c r="B29" s="65">
        <v>22</v>
      </c>
      <c r="C29" s="102" t="s">
        <v>185</v>
      </c>
      <c r="D29" s="67" t="s">
        <v>186</v>
      </c>
      <c r="E29" s="68" t="s">
        <v>81</v>
      </c>
      <c r="F29" s="105" t="s">
        <v>151</v>
      </c>
      <c r="G29" s="105" t="s">
        <v>139</v>
      </c>
      <c r="H29" s="69"/>
      <c r="I29" s="70"/>
      <c r="J29" s="70"/>
      <c r="K29" s="70"/>
      <c r="L29" s="173" t="s">
        <v>83</v>
      </c>
      <c r="M29" s="174"/>
      <c r="N29" s="175"/>
      <c r="O29" s="114" t="s">
        <v>230</v>
      </c>
    </row>
    <row r="30" spans="1:15" ht="20.100000000000001" customHeight="1">
      <c r="A30" s="114">
        <v>0</v>
      </c>
      <c r="B30" s="65">
        <v>23</v>
      </c>
      <c r="C30" s="102" t="s">
        <v>83</v>
      </c>
      <c r="D30" s="67" t="s">
        <v>83</v>
      </c>
      <c r="E30" s="68" t="s">
        <v>83</v>
      </c>
      <c r="F30" s="105" t="s">
        <v>83</v>
      </c>
      <c r="G30" s="105" t="s">
        <v>83</v>
      </c>
      <c r="H30" s="69"/>
      <c r="I30" s="70"/>
      <c r="J30" s="70"/>
      <c r="K30" s="70"/>
      <c r="L30" s="173" t="s">
        <v>83</v>
      </c>
      <c r="M30" s="174"/>
      <c r="N30" s="175"/>
      <c r="O30" s="114" t="s">
        <v>230</v>
      </c>
    </row>
    <row r="31" spans="1:15" ht="20.100000000000001" customHeight="1">
      <c r="A31" s="114">
        <v>0</v>
      </c>
      <c r="B31" s="65">
        <v>24</v>
      </c>
      <c r="C31" s="102" t="s">
        <v>83</v>
      </c>
      <c r="D31" s="67" t="s">
        <v>83</v>
      </c>
      <c r="E31" s="68" t="s">
        <v>83</v>
      </c>
      <c r="F31" s="105" t="s">
        <v>83</v>
      </c>
      <c r="G31" s="105" t="s">
        <v>83</v>
      </c>
      <c r="H31" s="69"/>
      <c r="I31" s="70"/>
      <c r="J31" s="70"/>
      <c r="K31" s="70"/>
      <c r="L31" s="173" t="s">
        <v>83</v>
      </c>
      <c r="M31" s="174"/>
      <c r="N31" s="175"/>
      <c r="O31" s="114" t="s">
        <v>230</v>
      </c>
    </row>
    <row r="32" spans="1:15" ht="20.100000000000001" customHeight="1">
      <c r="A32" s="114">
        <v>0</v>
      </c>
      <c r="B32" s="65">
        <v>25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73" t="s">
        <v>83</v>
      </c>
      <c r="M32" s="174"/>
      <c r="N32" s="175"/>
      <c r="O32" s="114" t="s">
        <v>230</v>
      </c>
    </row>
    <row r="33" spans="1:16" ht="20.100000000000001" customHeight="1">
      <c r="A33" s="114">
        <v>0</v>
      </c>
      <c r="B33" s="65">
        <v>26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73" t="s">
        <v>83</v>
      </c>
      <c r="M33" s="174"/>
      <c r="N33" s="175"/>
      <c r="O33" s="114" t="s">
        <v>230</v>
      </c>
    </row>
    <row r="34" spans="1:16" ht="20.100000000000001" customHeight="1">
      <c r="A34" s="114">
        <v>0</v>
      </c>
      <c r="B34" s="65">
        <v>27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73" t="s">
        <v>83</v>
      </c>
      <c r="M34" s="174"/>
      <c r="N34" s="175"/>
      <c r="O34" s="114" t="s">
        <v>230</v>
      </c>
    </row>
    <row r="35" spans="1:16" ht="20.100000000000001" customHeight="1">
      <c r="A35" s="114">
        <v>0</v>
      </c>
      <c r="B35" s="65">
        <v>28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73" t="s">
        <v>83</v>
      </c>
      <c r="M35" s="174"/>
      <c r="N35" s="175"/>
      <c r="O35" s="114" t="s">
        <v>230</v>
      </c>
    </row>
    <row r="36" spans="1:16" ht="20.100000000000001" customHeight="1">
      <c r="A36" s="114">
        <v>0</v>
      </c>
      <c r="B36" s="65">
        <v>29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73" t="s">
        <v>83</v>
      </c>
      <c r="M36" s="174"/>
      <c r="N36" s="175"/>
      <c r="O36" s="114" t="s">
        <v>230</v>
      </c>
    </row>
    <row r="37" spans="1:16" ht="20.100000000000001" customHeight="1">
      <c r="A37" s="114">
        <v>0</v>
      </c>
      <c r="B37" s="72">
        <v>30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73"/>
      <c r="I37" s="74"/>
      <c r="J37" s="74"/>
      <c r="K37" s="74"/>
      <c r="L37" s="173" t="s">
        <v>83</v>
      </c>
      <c r="M37" s="174"/>
      <c r="N37" s="175"/>
      <c r="O37" s="114" t="s">
        <v>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style="114" hidden="1" customWidth="1"/>
    <col min="2" max="2" width="3.85546875" style="114" customWidth="1"/>
    <col min="3" max="3" width="11" style="114" customWidth="1"/>
    <col min="4" max="4" width="17.85546875" style="114" customWidth="1"/>
    <col min="5" max="5" width="9.42578125" style="114" customWidth="1"/>
    <col min="6" max="6" width="11.28515625" style="114" customWidth="1"/>
    <col min="7" max="7" width="10.5703125" style="114" customWidth="1"/>
    <col min="8" max="8" width="4.28515625" style="114" customWidth="1"/>
    <col min="9" max="9" width="8.140625" style="114" customWidth="1"/>
    <col min="10" max="10" width="4.140625" style="114" customWidth="1"/>
    <col min="11" max="11" width="9.5703125" style="114" customWidth="1"/>
    <col min="12" max="12" width="5.42578125" style="114" customWidth="1"/>
    <col min="13" max="13" width="0.7109375" style="114" customWidth="1"/>
    <col min="14" max="14" width="2.85546875" style="114" customWidth="1"/>
    <col min="15" max="15" width="9.140625" style="114" hidden="1" customWidth="1"/>
    <col min="16" max="16384" width="9.140625" style="114"/>
  </cols>
  <sheetData>
    <row r="1" spans="1:15" s="56" customFormat="1">
      <c r="C1" s="186" t="s">
        <v>57</v>
      </c>
      <c r="D1" s="186"/>
      <c r="E1" s="57"/>
      <c r="F1" s="170" t="s">
        <v>145</v>
      </c>
      <c r="G1" s="170"/>
      <c r="H1" s="170"/>
      <c r="I1" s="170"/>
      <c r="J1" s="170"/>
      <c r="K1" s="170"/>
      <c r="L1" s="58" t="s">
        <v>225</v>
      </c>
    </row>
    <row r="2" spans="1:15" s="56" customFormat="1">
      <c r="C2" s="186" t="s">
        <v>144</v>
      </c>
      <c r="D2" s="186"/>
      <c r="E2" s="59" t="s">
        <v>134</v>
      </c>
      <c r="F2" s="187" t="s">
        <v>227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132</v>
      </c>
      <c r="D3" s="171" t="s">
        <v>228</v>
      </c>
      <c r="E3" s="171"/>
      <c r="F3" s="171"/>
      <c r="G3" s="171"/>
      <c r="H3" s="171"/>
      <c r="I3" s="171"/>
      <c r="J3" s="171"/>
      <c r="K3" s="171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72" t="s">
        <v>231</v>
      </c>
      <c r="C4" s="172"/>
      <c r="D4" s="172"/>
      <c r="E4" s="172"/>
      <c r="F4" s="172"/>
      <c r="G4" s="172"/>
      <c r="H4" s="172"/>
      <c r="I4" s="172"/>
      <c r="J4" s="172"/>
      <c r="K4" s="172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66" t="s">
        <v>4</v>
      </c>
      <c r="C6" s="167" t="s">
        <v>64</v>
      </c>
      <c r="D6" s="168" t="s">
        <v>9</v>
      </c>
      <c r="E6" s="169" t="s">
        <v>10</v>
      </c>
      <c r="F6" s="167" t="s">
        <v>75</v>
      </c>
      <c r="G6" s="167" t="s">
        <v>76</v>
      </c>
      <c r="H6" s="167" t="s">
        <v>66</v>
      </c>
      <c r="I6" s="167" t="s">
        <v>67</v>
      </c>
      <c r="J6" s="176" t="s">
        <v>56</v>
      </c>
      <c r="K6" s="176"/>
      <c r="L6" s="177" t="s">
        <v>68</v>
      </c>
      <c r="M6" s="178"/>
      <c r="N6" s="179"/>
    </row>
    <row r="7" spans="1:15" ht="27" customHeight="1">
      <c r="B7" s="166"/>
      <c r="C7" s="166"/>
      <c r="D7" s="168"/>
      <c r="E7" s="169"/>
      <c r="F7" s="166"/>
      <c r="G7" s="166"/>
      <c r="H7" s="166"/>
      <c r="I7" s="166"/>
      <c r="J7" s="64" t="s">
        <v>69</v>
      </c>
      <c r="K7" s="64" t="s">
        <v>70</v>
      </c>
      <c r="L7" s="180"/>
      <c r="M7" s="181"/>
      <c r="N7" s="182"/>
    </row>
    <row r="8" spans="1:15" ht="20.100000000000001" customHeight="1">
      <c r="A8" s="114">
        <v>23</v>
      </c>
      <c r="B8" s="65">
        <v>1</v>
      </c>
      <c r="C8" s="102" t="s">
        <v>187</v>
      </c>
      <c r="D8" s="67" t="s">
        <v>188</v>
      </c>
      <c r="E8" s="68" t="s">
        <v>93</v>
      </c>
      <c r="F8" s="105" t="s">
        <v>151</v>
      </c>
      <c r="G8" s="105" t="s">
        <v>139</v>
      </c>
      <c r="H8" s="69"/>
      <c r="I8" s="70"/>
      <c r="J8" s="70"/>
      <c r="K8" s="70"/>
      <c r="L8" s="183" t="s">
        <v>83</v>
      </c>
      <c r="M8" s="184"/>
      <c r="N8" s="185"/>
      <c r="O8" s="114" t="s">
        <v>230</v>
      </c>
    </row>
    <row r="9" spans="1:15" ht="20.100000000000001" customHeight="1">
      <c r="A9" s="114">
        <v>24</v>
      </c>
      <c r="B9" s="65">
        <v>2</v>
      </c>
      <c r="C9" s="102" t="s">
        <v>189</v>
      </c>
      <c r="D9" s="67" t="s">
        <v>190</v>
      </c>
      <c r="E9" s="68" t="s">
        <v>110</v>
      </c>
      <c r="F9" s="105" t="s">
        <v>151</v>
      </c>
      <c r="G9" s="105" t="s">
        <v>137</v>
      </c>
      <c r="H9" s="69"/>
      <c r="I9" s="70"/>
      <c r="J9" s="70"/>
      <c r="K9" s="70"/>
      <c r="L9" s="173" t="s">
        <v>83</v>
      </c>
      <c r="M9" s="174"/>
      <c r="N9" s="175"/>
      <c r="O9" s="114" t="s">
        <v>230</v>
      </c>
    </row>
    <row r="10" spans="1:15" ht="20.100000000000001" customHeight="1">
      <c r="A10" s="114">
        <v>25</v>
      </c>
      <c r="B10" s="65">
        <v>3</v>
      </c>
      <c r="C10" s="102" t="s">
        <v>191</v>
      </c>
      <c r="D10" s="67" t="s">
        <v>192</v>
      </c>
      <c r="E10" s="68" t="s">
        <v>87</v>
      </c>
      <c r="F10" s="105" t="s">
        <v>151</v>
      </c>
      <c r="G10" s="105" t="s">
        <v>139</v>
      </c>
      <c r="H10" s="69"/>
      <c r="I10" s="70"/>
      <c r="J10" s="70"/>
      <c r="K10" s="70"/>
      <c r="L10" s="173" t="s">
        <v>83</v>
      </c>
      <c r="M10" s="174"/>
      <c r="N10" s="175"/>
      <c r="O10" s="114" t="s">
        <v>230</v>
      </c>
    </row>
    <row r="11" spans="1:15" ht="20.100000000000001" customHeight="1">
      <c r="A11" s="114">
        <v>26</v>
      </c>
      <c r="B11" s="65">
        <v>4</v>
      </c>
      <c r="C11" s="102" t="s">
        <v>193</v>
      </c>
      <c r="D11" s="67" t="s">
        <v>126</v>
      </c>
      <c r="E11" s="68" t="s">
        <v>111</v>
      </c>
      <c r="F11" s="105" t="s">
        <v>151</v>
      </c>
      <c r="G11" s="105" t="s">
        <v>139</v>
      </c>
      <c r="H11" s="69"/>
      <c r="I11" s="70"/>
      <c r="J11" s="70"/>
      <c r="K11" s="70"/>
      <c r="L11" s="173" t="s">
        <v>83</v>
      </c>
      <c r="M11" s="174"/>
      <c r="N11" s="175"/>
      <c r="O11" s="114" t="s">
        <v>230</v>
      </c>
    </row>
    <row r="12" spans="1:15" ht="20.100000000000001" customHeight="1">
      <c r="A12" s="114">
        <v>27</v>
      </c>
      <c r="B12" s="65">
        <v>5</v>
      </c>
      <c r="C12" s="102" t="s">
        <v>194</v>
      </c>
      <c r="D12" s="67" t="s">
        <v>195</v>
      </c>
      <c r="E12" s="68" t="s">
        <v>89</v>
      </c>
      <c r="F12" s="105" t="s">
        <v>151</v>
      </c>
      <c r="G12" s="105" t="s">
        <v>130</v>
      </c>
      <c r="H12" s="69"/>
      <c r="I12" s="70"/>
      <c r="J12" s="70"/>
      <c r="K12" s="70"/>
      <c r="L12" s="173" t="s">
        <v>83</v>
      </c>
      <c r="M12" s="174"/>
      <c r="N12" s="175"/>
      <c r="O12" s="114" t="s">
        <v>230</v>
      </c>
    </row>
    <row r="13" spans="1:15" ht="20.100000000000001" customHeight="1">
      <c r="A13" s="114">
        <v>28</v>
      </c>
      <c r="B13" s="65">
        <v>6</v>
      </c>
      <c r="C13" s="102" t="s">
        <v>196</v>
      </c>
      <c r="D13" s="67" t="s">
        <v>197</v>
      </c>
      <c r="E13" s="68" t="s">
        <v>89</v>
      </c>
      <c r="F13" s="105" t="s">
        <v>151</v>
      </c>
      <c r="G13" s="105" t="s">
        <v>139</v>
      </c>
      <c r="H13" s="69"/>
      <c r="I13" s="70"/>
      <c r="J13" s="70"/>
      <c r="K13" s="70"/>
      <c r="L13" s="173" t="s">
        <v>83</v>
      </c>
      <c r="M13" s="174"/>
      <c r="N13" s="175"/>
      <c r="O13" s="114" t="s">
        <v>230</v>
      </c>
    </row>
    <row r="14" spans="1:15" ht="20.100000000000001" customHeight="1">
      <c r="A14" s="114">
        <v>29</v>
      </c>
      <c r="B14" s="65">
        <v>7</v>
      </c>
      <c r="C14" s="102" t="s">
        <v>198</v>
      </c>
      <c r="D14" s="67" t="s">
        <v>120</v>
      </c>
      <c r="E14" s="68" t="s">
        <v>89</v>
      </c>
      <c r="F14" s="105" t="s">
        <v>151</v>
      </c>
      <c r="G14" s="105" t="s">
        <v>139</v>
      </c>
      <c r="H14" s="69"/>
      <c r="I14" s="70"/>
      <c r="J14" s="70"/>
      <c r="K14" s="70"/>
      <c r="L14" s="173" t="s">
        <v>83</v>
      </c>
      <c r="M14" s="174"/>
      <c r="N14" s="175"/>
      <c r="O14" s="114" t="s">
        <v>230</v>
      </c>
    </row>
    <row r="15" spans="1:15" ht="20.100000000000001" customHeight="1">
      <c r="A15" s="114">
        <v>30</v>
      </c>
      <c r="B15" s="65">
        <v>8</v>
      </c>
      <c r="C15" s="102" t="s">
        <v>147</v>
      </c>
      <c r="D15" s="67" t="s">
        <v>127</v>
      </c>
      <c r="E15" s="68" t="s">
        <v>104</v>
      </c>
      <c r="F15" s="105" t="s">
        <v>151</v>
      </c>
      <c r="G15" s="105" t="s">
        <v>139</v>
      </c>
      <c r="H15" s="69"/>
      <c r="I15" s="70"/>
      <c r="J15" s="70"/>
      <c r="K15" s="70"/>
      <c r="L15" s="173" t="s">
        <v>83</v>
      </c>
      <c r="M15" s="174"/>
      <c r="N15" s="175"/>
      <c r="O15" s="114" t="s">
        <v>230</v>
      </c>
    </row>
    <row r="16" spans="1:15" ht="20.100000000000001" customHeight="1">
      <c r="A16" s="114">
        <v>31</v>
      </c>
      <c r="B16" s="65">
        <v>9</v>
      </c>
      <c r="C16" s="102" t="s">
        <v>199</v>
      </c>
      <c r="D16" s="67" t="s">
        <v>119</v>
      </c>
      <c r="E16" s="68" t="s">
        <v>106</v>
      </c>
      <c r="F16" s="105" t="s">
        <v>200</v>
      </c>
      <c r="G16" s="105" t="s">
        <v>136</v>
      </c>
      <c r="H16" s="69"/>
      <c r="I16" s="70"/>
      <c r="J16" s="70"/>
      <c r="K16" s="70"/>
      <c r="L16" s="173" t="s">
        <v>83</v>
      </c>
      <c r="M16" s="174"/>
      <c r="N16" s="175"/>
      <c r="O16" s="114" t="s">
        <v>230</v>
      </c>
    </row>
    <row r="17" spans="1:15" ht="20.100000000000001" customHeight="1">
      <c r="A17" s="114">
        <v>32</v>
      </c>
      <c r="B17" s="65">
        <v>10</v>
      </c>
      <c r="C17" s="102" t="s">
        <v>201</v>
      </c>
      <c r="D17" s="67" t="s">
        <v>202</v>
      </c>
      <c r="E17" s="68" t="s">
        <v>94</v>
      </c>
      <c r="F17" s="105" t="s">
        <v>200</v>
      </c>
      <c r="G17" s="105" t="s">
        <v>140</v>
      </c>
      <c r="H17" s="69"/>
      <c r="I17" s="70"/>
      <c r="J17" s="70"/>
      <c r="K17" s="70"/>
      <c r="L17" s="173" t="s">
        <v>83</v>
      </c>
      <c r="M17" s="174"/>
      <c r="N17" s="175"/>
      <c r="O17" s="114" t="s">
        <v>230</v>
      </c>
    </row>
    <row r="18" spans="1:15" ht="20.100000000000001" customHeight="1">
      <c r="A18" s="114">
        <v>33</v>
      </c>
      <c r="B18" s="65">
        <v>11</v>
      </c>
      <c r="C18" s="102" t="s">
        <v>203</v>
      </c>
      <c r="D18" s="67" t="s">
        <v>204</v>
      </c>
      <c r="E18" s="68" t="s">
        <v>82</v>
      </c>
      <c r="F18" s="105" t="s">
        <v>200</v>
      </c>
      <c r="G18" s="105" t="s">
        <v>135</v>
      </c>
      <c r="H18" s="69"/>
      <c r="I18" s="70"/>
      <c r="J18" s="70"/>
      <c r="K18" s="70"/>
      <c r="L18" s="173" t="s">
        <v>83</v>
      </c>
      <c r="M18" s="174"/>
      <c r="N18" s="175"/>
      <c r="O18" s="114" t="s">
        <v>230</v>
      </c>
    </row>
    <row r="19" spans="1:15" ht="20.100000000000001" customHeight="1">
      <c r="A19" s="114">
        <v>34</v>
      </c>
      <c r="B19" s="65">
        <v>12</v>
      </c>
      <c r="C19" s="102" t="s">
        <v>205</v>
      </c>
      <c r="D19" s="67" t="s">
        <v>206</v>
      </c>
      <c r="E19" s="68" t="s">
        <v>98</v>
      </c>
      <c r="F19" s="105" t="s">
        <v>200</v>
      </c>
      <c r="G19" s="105" t="s">
        <v>140</v>
      </c>
      <c r="H19" s="69"/>
      <c r="I19" s="70"/>
      <c r="J19" s="70"/>
      <c r="K19" s="70"/>
      <c r="L19" s="173" t="s">
        <v>83</v>
      </c>
      <c r="M19" s="174"/>
      <c r="N19" s="175"/>
      <c r="O19" s="114" t="s">
        <v>230</v>
      </c>
    </row>
    <row r="20" spans="1:15" ht="20.100000000000001" customHeight="1">
      <c r="A20" s="114">
        <v>35</v>
      </c>
      <c r="B20" s="65">
        <v>13</v>
      </c>
      <c r="C20" s="102" t="s">
        <v>207</v>
      </c>
      <c r="D20" s="67" t="s">
        <v>208</v>
      </c>
      <c r="E20" s="68" t="s">
        <v>101</v>
      </c>
      <c r="F20" s="105" t="s">
        <v>200</v>
      </c>
      <c r="G20" s="105" t="s">
        <v>142</v>
      </c>
      <c r="H20" s="69"/>
      <c r="I20" s="70"/>
      <c r="J20" s="70"/>
      <c r="K20" s="70"/>
      <c r="L20" s="173" t="s">
        <v>83</v>
      </c>
      <c r="M20" s="174"/>
      <c r="N20" s="175"/>
      <c r="O20" s="114" t="s">
        <v>230</v>
      </c>
    </row>
    <row r="21" spans="1:15" ht="20.100000000000001" customHeight="1">
      <c r="A21" s="114">
        <v>36</v>
      </c>
      <c r="B21" s="65">
        <v>14</v>
      </c>
      <c r="C21" s="102" t="s">
        <v>209</v>
      </c>
      <c r="D21" s="67" t="s">
        <v>210</v>
      </c>
      <c r="E21" s="68" t="s">
        <v>99</v>
      </c>
      <c r="F21" s="105" t="s">
        <v>200</v>
      </c>
      <c r="G21" s="105" t="s">
        <v>140</v>
      </c>
      <c r="H21" s="69"/>
      <c r="I21" s="70"/>
      <c r="J21" s="70"/>
      <c r="K21" s="70"/>
      <c r="L21" s="173" t="s">
        <v>83</v>
      </c>
      <c r="M21" s="174"/>
      <c r="N21" s="175"/>
      <c r="O21" s="114" t="s">
        <v>230</v>
      </c>
    </row>
    <row r="22" spans="1:15" ht="20.100000000000001" customHeight="1">
      <c r="A22" s="114">
        <v>37</v>
      </c>
      <c r="B22" s="65">
        <v>15</v>
      </c>
      <c r="C22" s="102" t="s">
        <v>211</v>
      </c>
      <c r="D22" s="67" t="s">
        <v>108</v>
      </c>
      <c r="E22" s="68" t="s">
        <v>103</v>
      </c>
      <c r="F22" s="105" t="s">
        <v>200</v>
      </c>
      <c r="G22" s="105" t="s">
        <v>142</v>
      </c>
      <c r="H22" s="69"/>
      <c r="I22" s="70"/>
      <c r="J22" s="70"/>
      <c r="K22" s="70"/>
      <c r="L22" s="173" t="s">
        <v>84</v>
      </c>
      <c r="M22" s="174"/>
      <c r="N22" s="175"/>
      <c r="O22" s="114" t="s">
        <v>230</v>
      </c>
    </row>
    <row r="23" spans="1:15" ht="20.100000000000001" customHeight="1">
      <c r="A23" s="114">
        <v>38</v>
      </c>
      <c r="B23" s="65">
        <v>16</v>
      </c>
      <c r="C23" s="102" t="s">
        <v>212</v>
      </c>
      <c r="D23" s="67" t="s">
        <v>213</v>
      </c>
      <c r="E23" s="68" t="s">
        <v>109</v>
      </c>
      <c r="F23" s="105" t="s">
        <v>200</v>
      </c>
      <c r="G23" s="105" t="s">
        <v>140</v>
      </c>
      <c r="H23" s="69"/>
      <c r="I23" s="70"/>
      <c r="J23" s="70"/>
      <c r="K23" s="70"/>
      <c r="L23" s="173" t="s">
        <v>83</v>
      </c>
      <c r="M23" s="174"/>
      <c r="N23" s="175"/>
      <c r="O23" s="114" t="s">
        <v>230</v>
      </c>
    </row>
    <row r="24" spans="1:15" ht="20.100000000000001" customHeight="1">
      <c r="A24" s="114">
        <v>39</v>
      </c>
      <c r="B24" s="65">
        <v>17</v>
      </c>
      <c r="C24" s="102" t="s">
        <v>214</v>
      </c>
      <c r="D24" s="67" t="s">
        <v>215</v>
      </c>
      <c r="E24" s="68" t="s">
        <v>79</v>
      </c>
      <c r="F24" s="105" t="s">
        <v>200</v>
      </c>
      <c r="G24" s="105" t="s">
        <v>135</v>
      </c>
      <c r="H24" s="69"/>
      <c r="I24" s="70"/>
      <c r="J24" s="70"/>
      <c r="K24" s="70"/>
      <c r="L24" s="173" t="s">
        <v>83</v>
      </c>
      <c r="M24" s="174"/>
      <c r="N24" s="175"/>
      <c r="O24" s="114" t="s">
        <v>230</v>
      </c>
    </row>
    <row r="25" spans="1:15" ht="20.100000000000001" customHeight="1">
      <c r="A25" s="114">
        <v>40</v>
      </c>
      <c r="B25" s="65">
        <v>18</v>
      </c>
      <c r="C25" s="102" t="s">
        <v>216</v>
      </c>
      <c r="D25" s="67" t="s">
        <v>217</v>
      </c>
      <c r="E25" s="68" t="s">
        <v>100</v>
      </c>
      <c r="F25" s="105" t="s">
        <v>200</v>
      </c>
      <c r="G25" s="105" t="s">
        <v>135</v>
      </c>
      <c r="H25" s="69"/>
      <c r="I25" s="70"/>
      <c r="J25" s="70"/>
      <c r="K25" s="70"/>
      <c r="L25" s="173" t="s">
        <v>83</v>
      </c>
      <c r="M25" s="174"/>
      <c r="N25" s="175"/>
      <c r="O25" s="114" t="s">
        <v>230</v>
      </c>
    </row>
    <row r="26" spans="1:15" ht="20.100000000000001" customHeight="1">
      <c r="A26" s="114">
        <v>41</v>
      </c>
      <c r="B26" s="65">
        <v>19</v>
      </c>
      <c r="C26" s="102" t="s">
        <v>218</v>
      </c>
      <c r="D26" s="67" t="s">
        <v>219</v>
      </c>
      <c r="E26" s="68" t="s">
        <v>121</v>
      </c>
      <c r="F26" s="105" t="s">
        <v>200</v>
      </c>
      <c r="G26" s="105" t="s">
        <v>140</v>
      </c>
      <c r="H26" s="69"/>
      <c r="I26" s="70"/>
      <c r="J26" s="70"/>
      <c r="K26" s="70"/>
      <c r="L26" s="173" t="s">
        <v>83</v>
      </c>
      <c r="M26" s="174"/>
      <c r="N26" s="175"/>
      <c r="O26" s="114" t="s">
        <v>230</v>
      </c>
    </row>
    <row r="27" spans="1:15" ht="20.100000000000001" customHeight="1">
      <c r="A27" s="114">
        <v>42</v>
      </c>
      <c r="B27" s="65">
        <v>20</v>
      </c>
      <c r="C27" s="102" t="s">
        <v>220</v>
      </c>
      <c r="D27" s="67" t="s">
        <v>128</v>
      </c>
      <c r="E27" s="68" t="s">
        <v>87</v>
      </c>
      <c r="F27" s="105" t="s">
        <v>200</v>
      </c>
      <c r="G27" s="105" t="s">
        <v>141</v>
      </c>
      <c r="H27" s="69"/>
      <c r="I27" s="70"/>
      <c r="J27" s="70"/>
      <c r="K27" s="70"/>
      <c r="L27" s="173" t="s">
        <v>83</v>
      </c>
      <c r="M27" s="174"/>
      <c r="N27" s="175"/>
      <c r="O27" s="114" t="s">
        <v>230</v>
      </c>
    </row>
    <row r="28" spans="1:15" ht="20.100000000000001" customHeight="1">
      <c r="A28" s="114">
        <v>43</v>
      </c>
      <c r="B28" s="65">
        <v>21</v>
      </c>
      <c r="C28" s="102" t="s">
        <v>221</v>
      </c>
      <c r="D28" s="67" t="s">
        <v>222</v>
      </c>
      <c r="E28" s="68" t="s">
        <v>92</v>
      </c>
      <c r="F28" s="105" t="s">
        <v>200</v>
      </c>
      <c r="G28" s="105" t="s">
        <v>142</v>
      </c>
      <c r="H28" s="69"/>
      <c r="I28" s="70"/>
      <c r="J28" s="70"/>
      <c r="K28" s="70"/>
      <c r="L28" s="173" t="s">
        <v>83</v>
      </c>
      <c r="M28" s="174"/>
      <c r="N28" s="175"/>
      <c r="O28" s="114" t="s">
        <v>230</v>
      </c>
    </row>
    <row r="29" spans="1:15" ht="20.100000000000001" customHeight="1">
      <c r="A29" s="114">
        <v>44</v>
      </c>
      <c r="B29" s="65">
        <v>22</v>
      </c>
      <c r="C29" s="102" t="s">
        <v>223</v>
      </c>
      <c r="D29" s="67" t="s">
        <v>118</v>
      </c>
      <c r="E29" s="68" t="s">
        <v>111</v>
      </c>
      <c r="F29" s="105" t="s">
        <v>200</v>
      </c>
      <c r="G29" s="105" t="s">
        <v>141</v>
      </c>
      <c r="H29" s="69"/>
      <c r="I29" s="70"/>
      <c r="J29" s="70"/>
      <c r="K29" s="70"/>
      <c r="L29" s="173" t="s">
        <v>83</v>
      </c>
      <c r="M29" s="174"/>
      <c r="N29" s="175"/>
      <c r="O29" s="114" t="s">
        <v>230</v>
      </c>
    </row>
    <row r="30" spans="1:15" ht="20.100000000000001" customHeight="1">
      <c r="A30" s="114">
        <v>45</v>
      </c>
      <c r="B30" s="65">
        <v>23</v>
      </c>
      <c r="C30" s="102" t="s">
        <v>224</v>
      </c>
      <c r="D30" s="67" t="s">
        <v>125</v>
      </c>
      <c r="E30" s="68" t="s">
        <v>113</v>
      </c>
      <c r="F30" s="105" t="s">
        <v>200</v>
      </c>
      <c r="G30" s="105" t="s">
        <v>140</v>
      </c>
      <c r="H30" s="69"/>
      <c r="I30" s="70"/>
      <c r="J30" s="70"/>
      <c r="K30" s="70"/>
      <c r="L30" s="173" t="s">
        <v>84</v>
      </c>
      <c r="M30" s="174"/>
      <c r="N30" s="175"/>
      <c r="O30" s="114" t="s">
        <v>230</v>
      </c>
    </row>
    <row r="31" spans="1:15" ht="20.100000000000001" customHeight="1">
      <c r="A31" s="114">
        <v>0</v>
      </c>
      <c r="B31" s="65">
        <v>24</v>
      </c>
      <c r="C31" s="102" t="s">
        <v>83</v>
      </c>
      <c r="D31" s="67" t="s">
        <v>83</v>
      </c>
      <c r="E31" s="68" t="s">
        <v>83</v>
      </c>
      <c r="F31" s="105" t="s">
        <v>83</v>
      </c>
      <c r="G31" s="105" t="s">
        <v>83</v>
      </c>
      <c r="H31" s="69"/>
      <c r="I31" s="70"/>
      <c r="J31" s="70"/>
      <c r="K31" s="70"/>
      <c r="L31" s="173" t="s">
        <v>83</v>
      </c>
      <c r="M31" s="174"/>
      <c r="N31" s="175"/>
      <c r="O31" s="114" t="s">
        <v>230</v>
      </c>
    </row>
    <row r="32" spans="1:15" ht="20.100000000000001" customHeight="1">
      <c r="A32" s="114">
        <v>0</v>
      </c>
      <c r="B32" s="65">
        <v>25</v>
      </c>
      <c r="C32" s="102" t="s">
        <v>83</v>
      </c>
      <c r="D32" s="67" t="s">
        <v>83</v>
      </c>
      <c r="E32" s="68" t="s">
        <v>83</v>
      </c>
      <c r="F32" s="105" t="s">
        <v>83</v>
      </c>
      <c r="G32" s="105" t="s">
        <v>83</v>
      </c>
      <c r="H32" s="69"/>
      <c r="I32" s="70"/>
      <c r="J32" s="70"/>
      <c r="K32" s="70"/>
      <c r="L32" s="173" t="s">
        <v>83</v>
      </c>
      <c r="M32" s="174"/>
      <c r="N32" s="175"/>
      <c r="O32" s="114" t="s">
        <v>230</v>
      </c>
    </row>
    <row r="33" spans="1:16" ht="20.100000000000001" customHeight="1">
      <c r="A33" s="114">
        <v>0</v>
      </c>
      <c r="B33" s="65">
        <v>26</v>
      </c>
      <c r="C33" s="102" t="s">
        <v>83</v>
      </c>
      <c r="D33" s="67" t="s">
        <v>83</v>
      </c>
      <c r="E33" s="68" t="s">
        <v>83</v>
      </c>
      <c r="F33" s="105" t="s">
        <v>83</v>
      </c>
      <c r="G33" s="105" t="s">
        <v>83</v>
      </c>
      <c r="H33" s="69"/>
      <c r="I33" s="70"/>
      <c r="J33" s="70"/>
      <c r="K33" s="70"/>
      <c r="L33" s="173" t="s">
        <v>83</v>
      </c>
      <c r="M33" s="174"/>
      <c r="N33" s="175"/>
      <c r="O33" s="114" t="s">
        <v>230</v>
      </c>
    </row>
    <row r="34" spans="1:16" ht="20.100000000000001" customHeight="1">
      <c r="A34" s="114">
        <v>0</v>
      </c>
      <c r="B34" s="65">
        <v>27</v>
      </c>
      <c r="C34" s="102" t="s">
        <v>83</v>
      </c>
      <c r="D34" s="67" t="s">
        <v>83</v>
      </c>
      <c r="E34" s="68" t="s">
        <v>83</v>
      </c>
      <c r="F34" s="105" t="s">
        <v>83</v>
      </c>
      <c r="G34" s="105" t="s">
        <v>83</v>
      </c>
      <c r="H34" s="69"/>
      <c r="I34" s="70"/>
      <c r="J34" s="70"/>
      <c r="K34" s="70"/>
      <c r="L34" s="173" t="s">
        <v>83</v>
      </c>
      <c r="M34" s="174"/>
      <c r="N34" s="175"/>
      <c r="O34" s="114" t="s">
        <v>230</v>
      </c>
    </row>
    <row r="35" spans="1:16" ht="20.100000000000001" customHeight="1">
      <c r="A35" s="114">
        <v>0</v>
      </c>
      <c r="B35" s="65">
        <v>28</v>
      </c>
      <c r="C35" s="102" t="s">
        <v>83</v>
      </c>
      <c r="D35" s="67" t="s">
        <v>83</v>
      </c>
      <c r="E35" s="68" t="s">
        <v>83</v>
      </c>
      <c r="F35" s="105" t="s">
        <v>83</v>
      </c>
      <c r="G35" s="105" t="s">
        <v>83</v>
      </c>
      <c r="H35" s="69"/>
      <c r="I35" s="70"/>
      <c r="J35" s="70"/>
      <c r="K35" s="70"/>
      <c r="L35" s="173" t="s">
        <v>83</v>
      </c>
      <c r="M35" s="174"/>
      <c r="N35" s="175"/>
      <c r="O35" s="114" t="s">
        <v>230</v>
      </c>
    </row>
    <row r="36" spans="1:16" ht="20.100000000000001" customHeight="1">
      <c r="A36" s="114">
        <v>0</v>
      </c>
      <c r="B36" s="65">
        <v>29</v>
      </c>
      <c r="C36" s="102" t="s">
        <v>83</v>
      </c>
      <c r="D36" s="67" t="s">
        <v>83</v>
      </c>
      <c r="E36" s="68" t="s">
        <v>83</v>
      </c>
      <c r="F36" s="105" t="s">
        <v>83</v>
      </c>
      <c r="G36" s="105" t="s">
        <v>83</v>
      </c>
      <c r="H36" s="69"/>
      <c r="I36" s="70"/>
      <c r="J36" s="70"/>
      <c r="K36" s="70"/>
      <c r="L36" s="173" t="s">
        <v>83</v>
      </c>
      <c r="M36" s="174"/>
      <c r="N36" s="175"/>
      <c r="O36" s="114" t="s">
        <v>230</v>
      </c>
    </row>
    <row r="37" spans="1:16" ht="20.100000000000001" customHeight="1">
      <c r="A37" s="114">
        <v>0</v>
      </c>
      <c r="B37" s="72">
        <v>30</v>
      </c>
      <c r="C37" s="102" t="s">
        <v>83</v>
      </c>
      <c r="D37" s="67" t="s">
        <v>83</v>
      </c>
      <c r="E37" s="68" t="s">
        <v>83</v>
      </c>
      <c r="F37" s="105" t="s">
        <v>83</v>
      </c>
      <c r="G37" s="105" t="s">
        <v>83</v>
      </c>
      <c r="H37" s="73"/>
      <c r="I37" s="74"/>
      <c r="J37" s="74"/>
      <c r="K37" s="74"/>
      <c r="L37" s="173" t="s">
        <v>83</v>
      </c>
      <c r="M37" s="174"/>
      <c r="N37" s="175"/>
      <c r="O37" s="114" t="s">
        <v>230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86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85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2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E (204)</vt:lpstr>
      <vt:lpstr>Phòng Tòa Nhà E (205)</vt:lpstr>
      <vt:lpstr>'Phòng Tòa Nhà E (204)'!Print_Titles</vt:lpstr>
      <vt:lpstr>'Phòng Tòa Nhà E (205)'!Print_Titles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Mai</cp:lastModifiedBy>
  <cp:lastPrinted>2025-10-08T00:33:10Z</cp:lastPrinted>
  <dcterms:created xsi:type="dcterms:W3CDTF">2009-04-20T08:11:00Z</dcterms:created>
  <dcterms:modified xsi:type="dcterms:W3CDTF">2025-10-08T00:33:40Z</dcterms:modified>
</cp:coreProperties>
</file>